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Приложение №5. Таблица 1. Ра" sheetId="2" r:id="rId1"/>
  </sheets>
  <definedNames>
    <definedName name="_xlnm._FilterDatabase" localSheetId="0" hidden="1">'Приложение №5. Таблица 1. Ра'!$A$13:$IH$13</definedName>
    <definedName name="_xlnm.Print_Titles" localSheetId="0">'Приложение №5. Таблица 1. Ра'!$13:$13</definedName>
  </definedNames>
  <calcPr calcId="162913"/>
</workbook>
</file>

<file path=xl/calcChain.xml><?xml version="1.0" encoding="utf-8"?>
<calcChain xmlns="http://schemas.openxmlformats.org/spreadsheetml/2006/main">
  <c r="G134" i="2" l="1"/>
  <c r="F134" i="2"/>
  <c r="G133" i="2"/>
  <c r="F133" i="2"/>
  <c r="G132" i="2"/>
  <c r="F132" i="2"/>
  <c r="G131" i="2"/>
  <c r="F131" i="2"/>
  <c r="G130" i="2"/>
  <c r="F130" i="2"/>
  <c r="G128" i="2"/>
  <c r="F128" i="2"/>
  <c r="G127" i="2"/>
  <c r="F127" i="2"/>
  <c r="G126" i="2"/>
  <c r="F126" i="2"/>
  <c r="G125" i="2"/>
  <c r="F125" i="2"/>
  <c r="G123" i="2"/>
  <c r="F123" i="2"/>
  <c r="G122" i="2"/>
  <c r="F122" i="2"/>
  <c r="G121" i="2"/>
  <c r="F121" i="2"/>
  <c r="G119" i="2"/>
  <c r="F119" i="2"/>
  <c r="G117" i="2"/>
  <c r="F117" i="2"/>
  <c r="G116" i="2"/>
  <c r="F116" i="2"/>
  <c r="G114" i="2"/>
  <c r="F114" i="2"/>
  <c r="G113" i="2"/>
  <c r="F113" i="2"/>
  <c r="G112" i="2"/>
  <c r="F112" i="2"/>
  <c r="G111" i="2"/>
  <c r="F111" i="2"/>
  <c r="G110" i="2"/>
  <c r="F110" i="2"/>
  <c r="G108" i="2"/>
  <c r="F108" i="2"/>
  <c r="G107" i="2"/>
  <c r="F107" i="2"/>
  <c r="G106" i="2"/>
  <c r="F106" i="2"/>
  <c r="G103" i="2"/>
  <c r="F103" i="2"/>
  <c r="G101" i="2"/>
  <c r="F101" i="2"/>
  <c r="G100" i="2"/>
  <c r="F100" i="2"/>
  <c r="G98" i="2"/>
  <c r="F98" i="2"/>
  <c r="G97" i="2"/>
  <c r="F97" i="2"/>
  <c r="G95" i="2"/>
  <c r="F95" i="2"/>
  <c r="G94" i="2"/>
  <c r="F94" i="2"/>
  <c r="G92" i="2"/>
  <c r="F92" i="2"/>
  <c r="G91" i="2"/>
  <c r="F91" i="2"/>
  <c r="G89" i="2"/>
  <c r="F89" i="2"/>
  <c r="G88" i="2"/>
  <c r="F88" i="2"/>
  <c r="G87" i="2"/>
  <c r="F87" i="2"/>
  <c r="G86" i="2"/>
  <c r="F86" i="2"/>
  <c r="G84" i="2"/>
  <c r="F84" i="2"/>
  <c r="G83" i="2"/>
  <c r="F83" i="2"/>
  <c r="G82" i="2"/>
  <c r="F82" i="2"/>
  <c r="G81" i="2"/>
  <c r="F81" i="2"/>
  <c r="G79" i="2"/>
  <c r="F79" i="2"/>
  <c r="G78" i="2"/>
  <c r="F78" i="2"/>
  <c r="G77" i="2"/>
  <c r="F77" i="2"/>
  <c r="G76" i="2"/>
  <c r="F76" i="2"/>
  <c r="G74" i="2"/>
  <c r="F74" i="2"/>
  <c r="G73" i="2"/>
  <c r="F73" i="2"/>
  <c r="G72" i="2"/>
  <c r="F72" i="2"/>
  <c r="G70" i="2"/>
  <c r="F70" i="2"/>
  <c r="G69" i="2"/>
  <c r="G68" i="2" s="1"/>
  <c r="G67" i="2" s="1"/>
  <c r="F69" i="2"/>
  <c r="F68" i="2"/>
  <c r="F67" i="2" s="1"/>
  <c r="G65" i="2"/>
  <c r="F65" i="2"/>
  <c r="G64" i="2"/>
  <c r="F64" i="2"/>
  <c r="G63" i="2"/>
  <c r="F63" i="2"/>
  <c r="G61" i="2"/>
  <c r="G58" i="2" s="1"/>
  <c r="G57" i="2" s="1"/>
  <c r="G56" i="2" s="1"/>
  <c r="G59" i="2"/>
  <c r="F59" i="2"/>
  <c r="F58" i="2"/>
  <c r="F57" i="2"/>
  <c r="F56" i="2" s="1"/>
  <c r="G54" i="2"/>
  <c r="F54" i="2"/>
  <c r="G52" i="2"/>
  <c r="F52" i="2"/>
  <c r="G50" i="2"/>
  <c r="F50" i="2"/>
  <c r="G49" i="2"/>
  <c r="F49" i="2"/>
  <c r="G47" i="2"/>
  <c r="F47" i="2"/>
  <c r="G46" i="2"/>
  <c r="F46" i="2"/>
  <c r="G45" i="2"/>
  <c r="F45" i="2"/>
  <c r="G43" i="2"/>
  <c r="F43" i="2"/>
  <c r="G42" i="2"/>
  <c r="F42" i="2"/>
  <c r="G41" i="2"/>
  <c r="F41" i="2"/>
  <c r="G39" i="2"/>
  <c r="F39" i="2"/>
  <c r="G38" i="2"/>
  <c r="F38" i="2"/>
  <c r="G37" i="2"/>
  <c r="F37" i="2"/>
  <c r="G35" i="2"/>
  <c r="F35" i="2"/>
  <c r="G33" i="2"/>
  <c r="F33" i="2"/>
  <c r="G31" i="2"/>
  <c r="F31" i="2"/>
  <c r="G30" i="2"/>
  <c r="F30" i="2"/>
  <c r="G28" i="2"/>
  <c r="F28" i="2"/>
  <c r="G27" i="2"/>
  <c r="F27" i="2"/>
  <c r="G26" i="2"/>
  <c r="F26" i="2"/>
  <c r="G25" i="2"/>
  <c r="F25" i="2"/>
  <c r="G23" i="2"/>
  <c r="F23" i="2"/>
  <c r="G22" i="2"/>
  <c r="F22" i="2"/>
  <c r="G21" i="2"/>
  <c r="F21" i="2"/>
  <c r="G20" i="2"/>
  <c r="F20" i="2"/>
  <c r="G18" i="2"/>
  <c r="F18" i="2"/>
  <c r="G17" i="2"/>
  <c r="F17" i="2"/>
  <c r="G16" i="2"/>
  <c r="F16" i="2"/>
  <c r="G15" i="2"/>
  <c r="F15" i="2"/>
  <c r="G14" i="2"/>
  <c r="F14" i="2"/>
  <c r="F137" i="2" l="1"/>
  <c r="G137" i="2"/>
</calcChain>
</file>

<file path=xl/sharedStrings.xml><?xml version="1.0" encoding="utf-8"?>
<sst xmlns="http://schemas.openxmlformats.org/spreadsheetml/2006/main" count="315" uniqueCount="112">
  <si>
    <t>Итого расходов</t>
  </si>
  <si>
    <t/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</si>
  <si>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</si>
  <si>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</si>
  <si>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 xml:space="preserve">Уплата налогов, сборов и иных платежей 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</si>
  <si>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</si>
  <si>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</si>
  <si>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</si>
  <si>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направления областного бюджета</t>
  </si>
  <si>
    <t>Социальное обеспечение и иные выплаты населению</t>
  </si>
  <si>
    <t>Физическая культура и спорт</t>
  </si>
  <si>
    <t xml:space="preserve">Публичные нормативные социальные выплаты гражданам </t>
  </si>
  <si>
    <t>Пенсионное обеспечение</t>
  </si>
  <si>
    <t>Социальная политика</t>
  </si>
  <si>
    <t>Расходы на выплаты персоналу казенных учреждений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</si>
  <si>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</si>
  <si>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</si>
  <si>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</si>
  <si>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</si>
  <si>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Расходы на обеспечение деятельности (оказание услуг) государственных учреждений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</si>
  <si>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</si>
  <si>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</si>
  <si>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</si>
  <si>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</si>
  <si>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</si>
  <si>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</si>
  <si>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</si>
  <si>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</si>
  <si>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</si>
  <si>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</si>
  <si>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</si>
  <si>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</si>
  <si>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</si>
  <si>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</si>
  <si>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</si>
  <si>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</si>
  <si>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</si>
  <si>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</si>
  <si>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</si>
  <si>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</si>
  <si>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</si>
  <si>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</si>
  <si>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</si>
  <si>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</si>
  <si>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Непрограммные направления местного бюджета</t>
  </si>
  <si>
    <t>Расходы на выплаты по оплате труда высшего должностного лица</t>
  </si>
  <si>
    <t>Расходы на выплаты по оплате труда работников муниципальных органов органов</t>
  </si>
  <si>
    <t>Непрограмное направление бюджета местного бюджета</t>
  </si>
  <si>
    <t>Расходы на выплаты по оплате труда работников государственных (муниципальных органов)</t>
  </si>
  <si>
    <t>Расходы на обеспечение функций государственных (муниципальных) органов</t>
  </si>
  <si>
    <t>Осуществление вопросов в сфере административных правонарушений</t>
  </si>
  <si>
    <t>44.0.00.70190</t>
  </si>
  <si>
    <t xml:space="preserve">Прочая закупка товаров, работ и услуг </t>
  </si>
  <si>
    <t>Резервный фонд Барышевского сельсовета</t>
  </si>
  <si>
    <t>44.0.00.51180</t>
  </si>
  <si>
    <t xml:space="preserve">Расходы местного бюджета на осуществление первичного воинского учета на территориях, где отсутствуют вленные коммисариаты в рамках непрограммных расходов федеральных органов власти за счет средств федерального бюджета </t>
  </si>
  <si>
    <t>Расхода на выплату персоналу государственных (муниципальных) органов</t>
  </si>
  <si>
    <t>Расходы на обеспечение деятельности государственных (муниципальных) учреждений в сфере дорожного хозяйства</t>
  </si>
  <si>
    <t>Мероприятия в сфере коммунального хозяйства</t>
  </si>
  <si>
    <t>Благоустройство</t>
  </si>
  <si>
    <t xml:space="preserve">Реализация мероприятий по благоустройству дорог </t>
  </si>
  <si>
    <t>Реализация мероприятий на содержание мест захоронений</t>
  </si>
  <si>
    <t>Реализация мероприятий на озеленение территории</t>
  </si>
  <si>
    <t>Реализация мероприятий на вывоз мусора на территории</t>
  </si>
  <si>
    <t>Реализация мероприятий по благоустройству мест отдыха</t>
  </si>
  <si>
    <t>Мероприятия по обеспечению деятельности учреждения</t>
  </si>
  <si>
    <t>Расходы на выплаты по оплате труда работников казенных учреждений</t>
  </si>
  <si>
    <t>Доплаты к пенсиям муниципальных служащих субъектов Российской Федерации</t>
  </si>
  <si>
    <t>Физическая культура</t>
  </si>
  <si>
    <t>Мероприятия в области здравоохранения, спорта и физической культуры</t>
  </si>
  <si>
    <t>55.0.00.01119</t>
  </si>
  <si>
    <t>Таблица 2</t>
  </si>
  <si>
    <t>Условно утвержденные расходы</t>
  </si>
  <si>
    <t xml:space="preserve"> рублей</t>
  </si>
  <si>
    <t>2021 год</t>
  </si>
  <si>
    <t>Реализация мероприятий по освещению территории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</si>
  <si>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2020 ГОД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</si>
  <si>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2021-2022 годы</t>
  </si>
  <si>
    <t>2022 год</t>
  </si>
  <si>
    <t>99.0.00.00000</t>
  </si>
  <si>
    <t>99.0.00.00211</t>
  </si>
  <si>
    <t>99.0.00.00311</t>
  </si>
  <si>
    <t>99.0.00.00411</t>
  </si>
  <si>
    <t>99.0.00.00419</t>
  </si>
  <si>
    <t>99.0.00.00519</t>
  </si>
  <si>
    <t>99.0.00.00619</t>
  </si>
  <si>
    <t>99.0.00.00819</t>
  </si>
  <si>
    <t>99.0.00.00900</t>
  </si>
  <si>
    <t>99.0.00.00911</t>
  </si>
  <si>
    <t>99.0.00.00919</t>
  </si>
  <si>
    <t>99.0.00.01319</t>
  </si>
  <si>
    <t>99.0.00.01419</t>
  </si>
  <si>
    <t>99.0.00.01519</t>
  </si>
  <si>
    <t>99.0.00.01619</t>
  </si>
  <si>
    <t>99.0.00.01719</t>
  </si>
  <si>
    <t>99.0.01.01719</t>
  </si>
  <si>
    <t>99.0.02.01719</t>
  </si>
  <si>
    <t>99.0.03.01719</t>
  </si>
  <si>
    <t>99.0.04.01719</t>
  </si>
  <si>
    <t>99.0.05.01719</t>
  </si>
  <si>
    <t>99.0.06.01719</t>
  </si>
  <si>
    <t>99.0.00.01819</t>
  </si>
  <si>
    <t>99.0.03.01900</t>
  </si>
  <si>
    <t>99.0.03.01911</t>
  </si>
  <si>
    <t>99.0.00.01911</t>
  </si>
  <si>
    <t>99.0.03.01919</t>
  </si>
  <si>
    <t>99.0.04.01919</t>
  </si>
  <si>
    <t>99.0.00.02019</t>
  </si>
  <si>
    <t>99.0.00.04019</t>
  </si>
  <si>
    <t>99.0.00.09999</t>
  </si>
  <si>
    <t>Приложение 7</t>
  </si>
  <si>
    <t xml:space="preserve">Проект  к Решению №  Совета депутатов Барышевского сельсовета Новосибирского района Новосибирской области от              г.    на 2020 год и плановый период 2021 и 2022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</si>
</sst>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00\ 00\ 00"/>
    <numFmt numFmtId="167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alignment horizontal="center" wrapText="1"/>
      <protection hidden="1"/>
    </xf>
    <xf numFmtId="167" fontId="3" fillId="0" borderId="0" xfId="1" applyNumberFormat="1" applyFont="1" applyFill="1" applyAlignment="1" applyProtection="1">
      <alignment horizontal="right"/>
      <protection hidden="1"/>
    </xf>
    <xf numFmtId="167" fontId="4" fillId="0" borderId="0" xfId="1" applyNumberFormat="1" applyFont="1" applyFill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/>
    <xf numFmtId="0" fontId="5" fillId="0" borderId="0" xfId="1" applyFont="1"/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39"/>
  <sheetViews>
    <sheetView showGridLines="0" tabSelected="1" topLeftCell="A151" zoomScale="86" zoomScaleNormal="86" workbookViewId="0">
      <selection activeCell="M6" sqref="M6"/>
    </sheetView>
  </sheetViews>
  <sheetFormatPr defaultRowHeight="12.75" x14ac:dyDescent="0.2"/>
  <cols>
    <col min="1" max="1" width="41.5703125" style="1" customWidth="1"/>
    <col min="2" max="3" width="5" style="1" customWidth="1"/>
    <col min="4" max="4" width="16.140625" style="1" customWidth="1"/>
    <col min="5" max="5" width="6.42578125" style="1" customWidth="1"/>
    <col min="6" max="7" width="16.7109375" style="28" customWidth="1"/>
    <col min="8" max="242" width="9.140625" style="1" customWidth="1"/>
    <col min="243" max="16384" width="9.140625" style="1"/>
  </cols>
  <sheetData>
    <row r="1" spans="1:8" ht="12.75" customHeight="1" x14ac:dyDescent="0.25">
      <c r="A1" s="4"/>
      <c r="B1" s="4"/>
      <c r="C1" s="4"/>
      <c r="D1" s="3"/>
      <c r="E1" s="2"/>
      <c r="F1" s="20"/>
      <c r="G1" s="20"/>
    </row>
    <row r="2" spans="1:8" ht="16.5" customHeight="1" x14ac:dyDescent="0.25">
      <c r="A2" s="12"/>
      <c r="B2" s="13"/>
      <c r="C2" s="39" t="s">
        <v>110</v>
      </c>
      <c r="D2" s="39"/>
      <c r="E2" s="39"/>
      <c r="F2" s="39"/>
      <c r="G2" s="1"/>
    </row>
    <row r="3" spans="1:8" ht="78" customHeight="1" x14ac:dyDescent="0.25">
      <c r="A3" s="12"/>
      <c r="B3" s="12"/>
      <c r="C3" s="39" t="s">
        <v>111</v>
      </c>
      <c r="D3" s="39"/>
      <c r="E3" s="39"/>
      <c r="F3" s="39"/>
      <c r="G3" s="1"/>
    </row>
    <row r="4" spans="1:8" ht="15.75" customHeight="1" x14ac:dyDescent="0.25">
      <c r="A4" s="10"/>
      <c r="B4" s="10"/>
      <c r="C4" s="10"/>
      <c r="D4" s="10"/>
      <c r="E4" s="2"/>
      <c r="F4" s="20"/>
      <c r="G4" s="20"/>
    </row>
    <row r="5" spans="1:8" ht="12.75" customHeight="1" x14ac:dyDescent="0.25">
      <c r="A5" s="10"/>
      <c r="B5" s="10"/>
      <c r="C5" s="10"/>
      <c r="D5" s="10"/>
      <c r="E5" s="2"/>
      <c r="F5" s="20"/>
      <c r="G5" s="20"/>
    </row>
    <row r="6" spans="1:8" ht="93.75" customHeight="1" x14ac:dyDescent="0.25">
      <c r="A6" s="40" t="s">
        <v>76</v>
      </c>
      <c r="B6" s="40"/>
      <c r="C6" s="40"/>
      <c r="D6" s="40"/>
      <c r="E6" s="40"/>
      <c r="F6" s="40"/>
      <c r="G6" s="1"/>
    </row>
    <row r="7" spans="1:8" ht="18" customHeight="1" x14ac:dyDescent="0.25">
      <c r="A7" s="11"/>
      <c r="B7" s="11"/>
      <c r="C7" s="11"/>
      <c r="D7" s="11"/>
      <c r="E7" s="11"/>
      <c r="F7" s="21"/>
      <c r="G7" s="21"/>
    </row>
    <row r="8" spans="1:8" ht="15.75" customHeight="1" x14ac:dyDescent="0.25">
      <c r="A8" s="4"/>
      <c r="B8" s="4"/>
      <c r="C8" s="4"/>
      <c r="D8" s="10"/>
      <c r="E8" s="41"/>
      <c r="F8" s="41"/>
      <c r="G8" s="35" t="s">
        <v>71</v>
      </c>
      <c r="H8" s="35"/>
    </row>
    <row r="9" spans="1:8" ht="12.75" customHeight="1" x14ac:dyDescent="0.25">
      <c r="A9" s="4"/>
      <c r="B9" s="4"/>
      <c r="C9" s="4"/>
      <c r="D9" s="10"/>
      <c r="E9" s="10"/>
      <c r="F9" s="22"/>
      <c r="G9" s="22"/>
    </row>
    <row r="10" spans="1:8" ht="59.25" customHeight="1" x14ac:dyDescent="0.2">
      <c r="A10" s="42" t="s">
        <v>77</v>
      </c>
      <c r="B10" s="42"/>
      <c r="C10" s="42"/>
      <c r="D10" s="42"/>
      <c r="E10" s="42"/>
      <c r="F10" s="42"/>
      <c r="G10" s="1"/>
    </row>
    <row r="11" spans="1:8" ht="19.5" customHeight="1" x14ac:dyDescent="0.2">
      <c r="A11" s="9"/>
      <c r="B11" s="9"/>
      <c r="C11" s="9"/>
      <c r="D11" s="9"/>
      <c r="E11" s="9"/>
      <c r="F11" s="23"/>
      <c r="G11" s="23"/>
    </row>
    <row r="12" spans="1:8" ht="16.5" customHeight="1" x14ac:dyDescent="0.25">
      <c r="A12" s="4"/>
      <c r="B12" s="4"/>
      <c r="C12" s="4"/>
      <c r="D12" s="8"/>
      <c r="E12" s="2"/>
      <c r="F12" s="24"/>
      <c r="G12" s="24" t="s">
        <v>73</v>
      </c>
    </row>
    <row r="13" spans="1:8" ht="32.25" customHeight="1" x14ac:dyDescent="0.2">
      <c r="A13" s="7" t="s">
        <v>43</v>
      </c>
      <c r="B13" s="7" t="s">
        <v>42</v>
      </c>
      <c r="C13" s="7" t="s">
        <v>41</v>
      </c>
      <c r="D13" s="7" t="s">
        <v>40</v>
      </c>
      <c r="E13" s="7" t="s">
        <v>39</v>
      </c>
      <c r="F13" s="25" t="s">
        <v>74</v>
      </c>
      <c r="G13" s="25" t="s">
        <v>78</v>
      </c>
    </row>
    <row r="14" spans="1:8" ht="15.75" x14ac:dyDescent="0.2">
      <c r="A14" s="14" t="s">
        <v>38</v>
      </c>
      <c r="B14" s="15">
        <v>1</v>
      </c>
      <c r="C14" s="15" t="s">
        <v>1</v>
      </c>
      <c r="D14" s="16" t="s">
        <v>1</v>
      </c>
      <c r="E14" s="17" t="s">
        <v>1</v>
      </c>
      <c r="F14" s="26">
        <f>F15+F20+F25+F37+F41+F45</f>
        <v>18187071.969999999</v>
      </c>
      <c r="G14" s="26">
        <f>G15+G20+G25+G37+G41+G45</f>
        <v>18330336.100000001</v>
      </c>
    </row>
    <row r="15" spans="1:8" ht="63" x14ac:dyDescent="0.2">
      <c r="A15" s="14" t="s">
        <v>37</v>
      </c>
      <c r="B15" s="15">
        <v>1</v>
      </c>
      <c r="C15" s="15">
        <v>2</v>
      </c>
      <c r="D15" s="16" t="s">
        <v>1</v>
      </c>
      <c r="E15" s="17" t="s">
        <v>1</v>
      </c>
      <c r="F15" s="26">
        <f t="shared" ref="F15:G18" si="0">F16</f>
        <v>1152579.7</v>
      </c>
      <c r="G15" s="26">
        <f t="shared" si="0"/>
        <v>1202140.6299999999</v>
      </c>
    </row>
    <row r="16" spans="1:8" ht="31.5" x14ac:dyDescent="0.2">
      <c r="A16" s="18" t="s">
        <v>44</v>
      </c>
      <c r="B16" s="6">
        <v>1</v>
      </c>
      <c r="C16" s="6">
        <v>2</v>
      </c>
      <c r="D16" s="19" t="s">
        <v>79</v>
      </c>
      <c r="E16" s="5" t="s">
        <v>1</v>
      </c>
      <c r="F16" s="27">
        <f t="shared" si="0"/>
        <v>1152579.7</v>
      </c>
      <c r="G16" s="27">
        <f t="shared" si="0"/>
        <v>1202140.6299999999</v>
      </c>
    </row>
    <row r="17" spans="1:7" ht="31.5" x14ac:dyDescent="0.2">
      <c r="A17" s="18" t="s">
        <v>45</v>
      </c>
      <c r="B17" s="6">
        <v>1</v>
      </c>
      <c r="C17" s="6">
        <v>2</v>
      </c>
      <c r="D17" s="19" t="s">
        <v>80</v>
      </c>
      <c r="E17" s="5" t="s">
        <v>1</v>
      </c>
      <c r="F17" s="27">
        <f t="shared" si="0"/>
        <v>1152579.7</v>
      </c>
      <c r="G17" s="27">
        <f t="shared" si="0"/>
        <v>1202140.6299999999</v>
      </c>
    </row>
    <row r="18" spans="1:7" ht="110.25" x14ac:dyDescent="0.2">
      <c r="A18" s="18" t="s">
        <v>7</v>
      </c>
      <c r="B18" s="6">
        <v>1</v>
      </c>
      <c r="C18" s="6">
        <v>2</v>
      </c>
      <c r="D18" s="19" t="s">
        <v>80</v>
      </c>
      <c r="E18" s="5">
        <v>100</v>
      </c>
      <c r="F18" s="27">
        <f t="shared" si="0"/>
        <v>1152579.7</v>
      </c>
      <c r="G18" s="27">
        <f t="shared" si="0"/>
        <v>1202140.6299999999</v>
      </c>
    </row>
    <row r="19" spans="1:7" ht="47.25" x14ac:dyDescent="0.2">
      <c r="A19" s="18" t="s">
        <v>6</v>
      </c>
      <c r="B19" s="6">
        <v>1</v>
      </c>
      <c r="C19" s="6">
        <v>2</v>
      </c>
      <c r="D19" s="19" t="s">
        <v>80</v>
      </c>
      <c r="E19" s="5">
        <v>120</v>
      </c>
      <c r="F19" s="27">
        <v>1152579.7</v>
      </c>
      <c r="G19" s="27">
        <v>1202140.6299999999</v>
      </c>
    </row>
    <row r="20" spans="1:7" ht="78.75" x14ac:dyDescent="0.2">
      <c r="A20" s="14" t="s">
        <v>36</v>
      </c>
      <c r="B20" s="15">
        <v>1</v>
      </c>
      <c r="C20" s="15">
        <v>3</v>
      </c>
      <c r="D20" s="16" t="s">
        <v>1</v>
      </c>
      <c r="E20" s="17" t="s">
        <v>1</v>
      </c>
      <c r="F20" s="26">
        <f t="shared" ref="F20:G23" si="1">F21</f>
        <v>979693.03</v>
      </c>
      <c r="G20" s="26">
        <f t="shared" si="1"/>
        <v>1021819.83</v>
      </c>
    </row>
    <row r="21" spans="1:7" ht="31.5" x14ac:dyDescent="0.2">
      <c r="A21" s="18" t="s">
        <v>8</v>
      </c>
      <c r="B21" s="6">
        <v>1</v>
      </c>
      <c r="C21" s="6">
        <v>3</v>
      </c>
      <c r="D21" s="19" t="s">
        <v>79</v>
      </c>
      <c r="E21" s="5" t="s">
        <v>1</v>
      </c>
      <c r="F21" s="27">
        <f t="shared" si="1"/>
        <v>979693.03</v>
      </c>
      <c r="G21" s="27">
        <f t="shared" si="1"/>
        <v>1021819.83</v>
      </c>
    </row>
    <row r="22" spans="1:7" ht="47.25" x14ac:dyDescent="0.2">
      <c r="A22" s="18" t="s">
        <v>46</v>
      </c>
      <c r="B22" s="6">
        <v>1</v>
      </c>
      <c r="C22" s="6">
        <v>3</v>
      </c>
      <c r="D22" s="19" t="s">
        <v>81</v>
      </c>
      <c r="E22" s="5" t="s">
        <v>1</v>
      </c>
      <c r="F22" s="27">
        <f t="shared" si="1"/>
        <v>979693.03</v>
      </c>
      <c r="G22" s="27">
        <f t="shared" si="1"/>
        <v>1021819.83</v>
      </c>
    </row>
    <row r="23" spans="1:7" ht="110.25" x14ac:dyDescent="0.2">
      <c r="A23" s="18" t="s">
        <v>7</v>
      </c>
      <c r="B23" s="6">
        <v>1</v>
      </c>
      <c r="C23" s="6">
        <v>3</v>
      </c>
      <c r="D23" s="19" t="s">
        <v>81</v>
      </c>
      <c r="E23" s="5">
        <v>100</v>
      </c>
      <c r="F23" s="27">
        <f t="shared" si="1"/>
        <v>979693.03</v>
      </c>
      <c r="G23" s="27">
        <f t="shared" si="1"/>
        <v>1021819.83</v>
      </c>
    </row>
    <row r="24" spans="1:7" ht="47.25" x14ac:dyDescent="0.2">
      <c r="A24" s="18" t="s">
        <v>6</v>
      </c>
      <c r="B24" s="6">
        <v>1</v>
      </c>
      <c r="C24" s="6">
        <v>3</v>
      </c>
      <c r="D24" s="19" t="s">
        <v>81</v>
      </c>
      <c r="E24" s="5">
        <v>120</v>
      </c>
      <c r="F24" s="27">
        <v>979693.03</v>
      </c>
      <c r="G24" s="27">
        <v>1021819.83</v>
      </c>
    </row>
    <row r="25" spans="1:7" ht="94.5" x14ac:dyDescent="0.2">
      <c r="A25" s="14" t="s">
        <v>35</v>
      </c>
      <c r="B25" s="15">
        <v>1</v>
      </c>
      <c r="C25" s="15">
        <v>4</v>
      </c>
      <c r="D25" s="16" t="s">
        <v>1</v>
      </c>
      <c r="E25" s="17" t="s">
        <v>1</v>
      </c>
      <c r="F25" s="26">
        <f>F26+F35</f>
        <v>7012654.2400000002</v>
      </c>
      <c r="G25" s="26">
        <f>G26+G35</f>
        <v>7012654.2400000002</v>
      </c>
    </row>
    <row r="26" spans="1:7" ht="31.5" x14ac:dyDescent="0.2">
      <c r="A26" s="18" t="s">
        <v>47</v>
      </c>
      <c r="B26" s="6">
        <v>1</v>
      </c>
      <c r="C26" s="6">
        <v>4</v>
      </c>
      <c r="D26" s="19" t="s">
        <v>79</v>
      </c>
      <c r="E26" s="5" t="s">
        <v>1</v>
      </c>
      <c r="F26" s="27">
        <f>F27+F30</f>
        <v>7012554.2400000002</v>
      </c>
      <c r="G26" s="27">
        <f>G27+G30</f>
        <v>7012554.2400000002</v>
      </c>
    </row>
    <row r="27" spans="1:7" ht="47.25" x14ac:dyDescent="0.2">
      <c r="A27" s="18" t="s">
        <v>48</v>
      </c>
      <c r="B27" s="6">
        <v>1</v>
      </c>
      <c r="C27" s="6">
        <v>4</v>
      </c>
      <c r="D27" s="19" t="s">
        <v>82</v>
      </c>
      <c r="E27" s="5" t="s">
        <v>1</v>
      </c>
      <c r="F27" s="27">
        <f>F28</f>
        <v>6112554.2400000002</v>
      </c>
      <c r="G27" s="27">
        <f>G28</f>
        <v>6112554.2400000002</v>
      </c>
    </row>
    <row r="28" spans="1:7" ht="110.25" x14ac:dyDescent="0.2">
      <c r="A28" s="18" t="s">
        <v>7</v>
      </c>
      <c r="B28" s="6">
        <v>1</v>
      </c>
      <c r="C28" s="6">
        <v>4</v>
      </c>
      <c r="D28" s="19" t="s">
        <v>82</v>
      </c>
      <c r="E28" s="5">
        <v>100</v>
      </c>
      <c r="F28" s="27">
        <f>F29</f>
        <v>6112554.2400000002</v>
      </c>
      <c r="G28" s="27">
        <f>G29</f>
        <v>6112554.2400000002</v>
      </c>
    </row>
    <row r="29" spans="1:7" ht="47.25" x14ac:dyDescent="0.2">
      <c r="A29" s="18" t="s">
        <v>6</v>
      </c>
      <c r="B29" s="6">
        <v>1</v>
      </c>
      <c r="C29" s="6">
        <v>4</v>
      </c>
      <c r="D29" s="19" t="s">
        <v>82</v>
      </c>
      <c r="E29" s="5">
        <v>120</v>
      </c>
      <c r="F29" s="27">
        <v>6112554.2400000002</v>
      </c>
      <c r="G29" s="27">
        <v>6112554.2400000002</v>
      </c>
    </row>
    <row r="30" spans="1:7" ht="47.25" x14ac:dyDescent="0.2">
      <c r="A30" s="18" t="s">
        <v>49</v>
      </c>
      <c r="B30" s="6">
        <v>1</v>
      </c>
      <c r="C30" s="6">
        <v>4</v>
      </c>
      <c r="D30" s="19" t="s">
        <v>83</v>
      </c>
      <c r="E30" s="5" t="s">
        <v>1</v>
      </c>
      <c r="F30" s="27">
        <f>F31+F33</f>
        <v>900000</v>
      </c>
      <c r="G30" s="27">
        <f>G31+G33</f>
        <v>900000</v>
      </c>
    </row>
    <row r="31" spans="1:7" ht="47.25" x14ac:dyDescent="0.2">
      <c r="A31" s="18" t="s">
        <v>3</v>
      </c>
      <c r="B31" s="6">
        <v>1</v>
      </c>
      <c r="C31" s="6">
        <v>4</v>
      </c>
      <c r="D31" s="19" t="s">
        <v>83</v>
      </c>
      <c r="E31" s="5">
        <v>200</v>
      </c>
      <c r="F31" s="27">
        <f>F32</f>
        <v>500000</v>
      </c>
      <c r="G31" s="27">
        <f>G32</f>
        <v>500000</v>
      </c>
    </row>
    <row r="32" spans="1:7" ht="47.25" x14ac:dyDescent="0.2">
      <c r="A32" s="18" t="s">
        <v>2</v>
      </c>
      <c r="B32" s="6">
        <v>1</v>
      </c>
      <c r="C32" s="6">
        <v>4</v>
      </c>
      <c r="D32" s="19" t="s">
        <v>83</v>
      </c>
      <c r="E32" s="5">
        <v>240</v>
      </c>
      <c r="F32" s="27">
        <v>500000</v>
      </c>
      <c r="G32" s="27">
        <v>500000</v>
      </c>
    </row>
    <row r="33" spans="1:7" ht="15.75" x14ac:dyDescent="0.2">
      <c r="A33" s="18" t="s">
        <v>5</v>
      </c>
      <c r="B33" s="6">
        <v>1</v>
      </c>
      <c r="C33" s="6">
        <v>4</v>
      </c>
      <c r="D33" s="19" t="s">
        <v>83</v>
      </c>
      <c r="E33" s="5">
        <v>800</v>
      </c>
      <c r="F33" s="27">
        <f>F34</f>
        <v>400000</v>
      </c>
      <c r="G33" s="27">
        <f>G34</f>
        <v>400000</v>
      </c>
    </row>
    <row r="34" spans="1:7" ht="31.5" x14ac:dyDescent="0.2">
      <c r="A34" s="18" t="s">
        <v>4</v>
      </c>
      <c r="B34" s="6">
        <v>1</v>
      </c>
      <c r="C34" s="6">
        <v>4</v>
      </c>
      <c r="D34" s="19" t="s">
        <v>83</v>
      </c>
      <c r="E34" s="5">
        <v>850</v>
      </c>
      <c r="F34" s="27">
        <v>400000</v>
      </c>
      <c r="G34" s="27">
        <v>400000</v>
      </c>
    </row>
    <row r="35" spans="1:7" ht="31.5" x14ac:dyDescent="0.2">
      <c r="A35" s="18" t="s">
        <v>50</v>
      </c>
      <c r="B35" s="6">
        <v>1</v>
      </c>
      <c r="C35" s="6">
        <v>4</v>
      </c>
      <c r="D35" s="19" t="s">
        <v>51</v>
      </c>
      <c r="E35" s="5"/>
      <c r="F35" s="27">
        <f>F36</f>
        <v>100</v>
      </c>
      <c r="G35" s="27">
        <f>G36</f>
        <v>100</v>
      </c>
    </row>
    <row r="36" spans="1:7" ht="15.75" x14ac:dyDescent="0.2">
      <c r="A36" s="18" t="s">
        <v>52</v>
      </c>
      <c r="B36" s="6">
        <v>1</v>
      </c>
      <c r="C36" s="6">
        <v>4</v>
      </c>
      <c r="D36" s="19" t="s">
        <v>51</v>
      </c>
      <c r="E36" s="5">
        <v>244</v>
      </c>
      <c r="F36" s="27">
        <v>100</v>
      </c>
      <c r="G36" s="27">
        <v>100</v>
      </c>
    </row>
    <row r="37" spans="1:7" ht="78.75" x14ac:dyDescent="0.2">
      <c r="A37" s="14" t="s">
        <v>34</v>
      </c>
      <c r="B37" s="15">
        <v>1</v>
      </c>
      <c r="C37" s="15">
        <v>6</v>
      </c>
      <c r="D37" s="16" t="s">
        <v>1</v>
      </c>
      <c r="E37" s="17" t="s">
        <v>1</v>
      </c>
      <c r="F37" s="26">
        <f t="shared" ref="F37:G39" si="2">F38</f>
        <v>1199450</v>
      </c>
      <c r="G37" s="26">
        <f t="shared" si="2"/>
        <v>1251026.3999999999</v>
      </c>
    </row>
    <row r="38" spans="1:7" ht="31.5" x14ac:dyDescent="0.2">
      <c r="A38" s="18" t="s">
        <v>47</v>
      </c>
      <c r="B38" s="6">
        <v>1</v>
      </c>
      <c r="C38" s="6">
        <v>6</v>
      </c>
      <c r="D38" s="19" t="s">
        <v>84</v>
      </c>
      <c r="E38" s="5" t="s">
        <v>1</v>
      </c>
      <c r="F38" s="27">
        <f t="shared" si="2"/>
        <v>1199450</v>
      </c>
      <c r="G38" s="27">
        <f t="shared" si="2"/>
        <v>1251026.3999999999</v>
      </c>
    </row>
    <row r="39" spans="1:7" ht="99" customHeight="1" x14ac:dyDescent="0.2">
      <c r="A39" s="18" t="s">
        <v>7</v>
      </c>
      <c r="B39" s="6">
        <v>1</v>
      </c>
      <c r="C39" s="6">
        <v>6</v>
      </c>
      <c r="D39" s="19" t="s">
        <v>84</v>
      </c>
      <c r="E39" s="5">
        <v>100</v>
      </c>
      <c r="F39" s="27">
        <f t="shared" si="2"/>
        <v>1199450</v>
      </c>
      <c r="G39" s="27">
        <f t="shared" si="2"/>
        <v>1251026.3999999999</v>
      </c>
    </row>
    <row r="40" spans="1:7" ht="48.75" customHeight="1" x14ac:dyDescent="0.2">
      <c r="A40" s="18" t="s">
        <v>6</v>
      </c>
      <c r="B40" s="6">
        <v>1</v>
      </c>
      <c r="C40" s="6">
        <v>6</v>
      </c>
      <c r="D40" s="19" t="s">
        <v>84</v>
      </c>
      <c r="E40" s="5">
        <v>120</v>
      </c>
      <c r="F40" s="27">
        <v>1199450</v>
      </c>
      <c r="G40" s="27">
        <v>1251026.3999999999</v>
      </c>
    </row>
    <row r="41" spans="1:7" ht="15.75" x14ac:dyDescent="0.2">
      <c r="A41" s="14" t="s">
        <v>33</v>
      </c>
      <c r="B41" s="15">
        <v>1</v>
      </c>
      <c r="C41" s="15">
        <v>11</v>
      </c>
      <c r="D41" s="16" t="s">
        <v>1</v>
      </c>
      <c r="E41" s="17" t="s">
        <v>1</v>
      </c>
      <c r="F41" s="26">
        <f t="shared" ref="F41:G43" si="3">F42</f>
        <v>200000</v>
      </c>
      <c r="G41" s="26">
        <f t="shared" si="3"/>
        <v>200000</v>
      </c>
    </row>
    <row r="42" spans="1:7" ht="31.5" x14ac:dyDescent="0.2">
      <c r="A42" s="18" t="s">
        <v>53</v>
      </c>
      <c r="B42" s="6">
        <v>1</v>
      </c>
      <c r="C42" s="6">
        <v>11</v>
      </c>
      <c r="D42" s="19" t="s">
        <v>85</v>
      </c>
      <c r="E42" s="5" t="s">
        <v>1</v>
      </c>
      <c r="F42" s="27">
        <f t="shared" si="3"/>
        <v>200000</v>
      </c>
      <c r="G42" s="27">
        <f t="shared" si="3"/>
        <v>200000</v>
      </c>
    </row>
    <row r="43" spans="1:7" ht="15.75" x14ac:dyDescent="0.2">
      <c r="A43" s="18" t="s">
        <v>5</v>
      </c>
      <c r="B43" s="6">
        <v>1</v>
      </c>
      <c r="C43" s="6">
        <v>11</v>
      </c>
      <c r="D43" s="19" t="s">
        <v>85</v>
      </c>
      <c r="E43" s="5">
        <v>800</v>
      </c>
      <c r="F43" s="27">
        <f t="shared" si="3"/>
        <v>200000</v>
      </c>
      <c r="G43" s="27">
        <f t="shared" si="3"/>
        <v>200000</v>
      </c>
    </row>
    <row r="44" spans="1:7" ht="15.75" x14ac:dyDescent="0.2">
      <c r="A44" s="18" t="s">
        <v>32</v>
      </c>
      <c r="B44" s="6">
        <v>1</v>
      </c>
      <c r="C44" s="6">
        <v>11</v>
      </c>
      <c r="D44" s="19" t="s">
        <v>85</v>
      </c>
      <c r="E44" s="5">
        <v>870</v>
      </c>
      <c r="F44" s="27">
        <v>200000</v>
      </c>
      <c r="G44" s="27">
        <v>200000</v>
      </c>
    </row>
    <row r="45" spans="1:7" ht="31.5" x14ac:dyDescent="0.2">
      <c r="A45" s="14" t="s">
        <v>31</v>
      </c>
      <c r="B45" s="15">
        <v>1</v>
      </c>
      <c r="C45" s="15">
        <v>13</v>
      </c>
      <c r="D45" s="16" t="s">
        <v>1</v>
      </c>
      <c r="E45" s="17" t="s">
        <v>1</v>
      </c>
      <c r="F45" s="26">
        <f>F46+F49</f>
        <v>7642695</v>
      </c>
      <c r="G45" s="26">
        <f>G46+G49</f>
        <v>7642695</v>
      </c>
    </row>
    <row r="46" spans="1:7" ht="31.5" x14ac:dyDescent="0.2">
      <c r="A46" s="18" t="s">
        <v>47</v>
      </c>
      <c r="B46" s="6">
        <v>1</v>
      </c>
      <c r="C46" s="6">
        <v>13</v>
      </c>
      <c r="D46" s="19" t="s">
        <v>86</v>
      </c>
      <c r="E46" s="5" t="s">
        <v>1</v>
      </c>
      <c r="F46" s="27">
        <f>F47</f>
        <v>200000</v>
      </c>
      <c r="G46" s="27">
        <f>G47</f>
        <v>200000</v>
      </c>
    </row>
    <row r="47" spans="1:7" ht="47.25" x14ac:dyDescent="0.2">
      <c r="A47" s="18" t="s">
        <v>3</v>
      </c>
      <c r="B47" s="6">
        <v>1</v>
      </c>
      <c r="C47" s="6">
        <v>13</v>
      </c>
      <c r="D47" s="19" t="s">
        <v>86</v>
      </c>
      <c r="E47" s="5">
        <v>200</v>
      </c>
      <c r="F47" s="27">
        <f>F48</f>
        <v>200000</v>
      </c>
      <c r="G47" s="27">
        <f>G48</f>
        <v>200000</v>
      </c>
    </row>
    <row r="48" spans="1:7" ht="47.25" x14ac:dyDescent="0.2">
      <c r="A48" s="18" t="s">
        <v>2</v>
      </c>
      <c r="B48" s="6">
        <v>1</v>
      </c>
      <c r="C48" s="6">
        <v>13</v>
      </c>
      <c r="D48" s="19" t="s">
        <v>86</v>
      </c>
      <c r="E48" s="5">
        <v>240</v>
      </c>
      <c r="F48" s="27">
        <v>200000</v>
      </c>
      <c r="G48" s="27">
        <v>200000</v>
      </c>
    </row>
    <row r="49" spans="1:7" ht="47.25" x14ac:dyDescent="0.2">
      <c r="A49" s="18" t="s">
        <v>19</v>
      </c>
      <c r="B49" s="6">
        <v>1</v>
      </c>
      <c r="C49" s="6">
        <v>13</v>
      </c>
      <c r="D49" s="19" t="s">
        <v>87</v>
      </c>
      <c r="E49" s="5" t="s">
        <v>1</v>
      </c>
      <c r="F49" s="27">
        <f>F50+F52+F54</f>
        <v>7442695</v>
      </c>
      <c r="G49" s="27">
        <f>G50+G52+G54</f>
        <v>7442695</v>
      </c>
    </row>
    <row r="50" spans="1:7" ht="110.25" x14ac:dyDescent="0.2">
      <c r="A50" s="18" t="s">
        <v>7</v>
      </c>
      <c r="B50" s="6">
        <v>1</v>
      </c>
      <c r="C50" s="6">
        <v>13</v>
      </c>
      <c r="D50" s="19" t="s">
        <v>88</v>
      </c>
      <c r="E50" s="5">
        <v>100</v>
      </c>
      <c r="F50" s="27">
        <f>F51</f>
        <v>3904695</v>
      </c>
      <c r="G50" s="27">
        <f>G51</f>
        <v>3904695</v>
      </c>
    </row>
    <row r="51" spans="1:7" ht="31.5" x14ac:dyDescent="0.2">
      <c r="A51" s="18" t="s">
        <v>14</v>
      </c>
      <c r="B51" s="6">
        <v>1</v>
      </c>
      <c r="C51" s="6">
        <v>13</v>
      </c>
      <c r="D51" s="19" t="s">
        <v>88</v>
      </c>
      <c r="E51" s="5">
        <v>110</v>
      </c>
      <c r="F51" s="27">
        <v>3904695</v>
      </c>
      <c r="G51" s="27">
        <v>3904695</v>
      </c>
    </row>
    <row r="52" spans="1:7" ht="47.25" x14ac:dyDescent="0.2">
      <c r="A52" s="18" t="s">
        <v>3</v>
      </c>
      <c r="B52" s="6">
        <v>1</v>
      </c>
      <c r="C52" s="6">
        <v>13</v>
      </c>
      <c r="D52" s="19" t="s">
        <v>89</v>
      </c>
      <c r="E52" s="5">
        <v>200</v>
      </c>
      <c r="F52" s="27">
        <f>F53</f>
        <v>3500000</v>
      </c>
      <c r="G52" s="27">
        <f>G53</f>
        <v>3500000</v>
      </c>
    </row>
    <row r="53" spans="1:7" ht="47.25" x14ac:dyDescent="0.2">
      <c r="A53" s="18" t="s">
        <v>2</v>
      </c>
      <c r="B53" s="6">
        <v>1</v>
      </c>
      <c r="C53" s="6">
        <v>13</v>
      </c>
      <c r="D53" s="19" t="s">
        <v>89</v>
      </c>
      <c r="E53" s="5">
        <v>240</v>
      </c>
      <c r="F53" s="27">
        <v>3500000</v>
      </c>
      <c r="G53" s="27">
        <v>3500000</v>
      </c>
    </row>
    <row r="54" spans="1:7" ht="15.75" x14ac:dyDescent="0.2">
      <c r="A54" s="18" t="s">
        <v>5</v>
      </c>
      <c r="B54" s="6">
        <v>1</v>
      </c>
      <c r="C54" s="6">
        <v>13</v>
      </c>
      <c r="D54" s="19" t="s">
        <v>89</v>
      </c>
      <c r="E54" s="5">
        <v>800</v>
      </c>
      <c r="F54" s="27">
        <f>F55</f>
        <v>38000</v>
      </c>
      <c r="G54" s="27">
        <f>G55</f>
        <v>38000</v>
      </c>
    </row>
    <row r="55" spans="1:7" ht="31.5" x14ac:dyDescent="0.2">
      <c r="A55" s="18" t="s">
        <v>4</v>
      </c>
      <c r="B55" s="6">
        <v>1</v>
      </c>
      <c r="C55" s="6">
        <v>13</v>
      </c>
      <c r="D55" s="19" t="s">
        <v>89</v>
      </c>
      <c r="E55" s="5">
        <v>850</v>
      </c>
      <c r="F55" s="27">
        <v>38000</v>
      </c>
      <c r="G55" s="27">
        <v>38000</v>
      </c>
    </row>
    <row r="56" spans="1:7" ht="15.75" x14ac:dyDescent="0.2">
      <c r="A56" s="14" t="s">
        <v>30</v>
      </c>
      <c r="B56" s="15">
        <v>2</v>
      </c>
      <c r="C56" s="15" t="s">
        <v>1</v>
      </c>
      <c r="D56" s="16" t="s">
        <v>1</v>
      </c>
      <c r="E56" s="17" t="s">
        <v>1</v>
      </c>
      <c r="F56" s="26">
        <f>F57</f>
        <v>505800</v>
      </c>
      <c r="G56" s="26">
        <f>G57</f>
        <v>515700</v>
      </c>
    </row>
    <row r="57" spans="1:7" ht="31.5" x14ac:dyDescent="0.2">
      <c r="A57" s="14" t="s">
        <v>29</v>
      </c>
      <c r="B57" s="15">
        <v>2</v>
      </c>
      <c r="C57" s="15">
        <v>3</v>
      </c>
      <c r="D57" s="16" t="s">
        <v>1</v>
      </c>
      <c r="E57" s="17" t="s">
        <v>1</v>
      </c>
      <c r="F57" s="26">
        <f>F58</f>
        <v>505800</v>
      </c>
      <c r="G57" s="26">
        <f>G58</f>
        <v>515700</v>
      </c>
    </row>
    <row r="58" spans="1:7" ht="110.25" x14ac:dyDescent="0.2">
      <c r="A58" s="18" t="s">
        <v>55</v>
      </c>
      <c r="B58" s="6">
        <v>2</v>
      </c>
      <c r="C58" s="6">
        <v>3</v>
      </c>
      <c r="D58" s="19" t="s">
        <v>54</v>
      </c>
      <c r="E58" s="5" t="s">
        <v>1</v>
      </c>
      <c r="F58" s="27">
        <f>F59+F61</f>
        <v>505800</v>
      </c>
      <c r="G58" s="27">
        <f>G59+G61</f>
        <v>515700</v>
      </c>
    </row>
    <row r="59" spans="1:7" ht="110.25" x14ac:dyDescent="0.2">
      <c r="A59" s="18" t="s">
        <v>7</v>
      </c>
      <c r="B59" s="6">
        <v>2</v>
      </c>
      <c r="C59" s="6">
        <v>3</v>
      </c>
      <c r="D59" s="19" t="s">
        <v>54</v>
      </c>
      <c r="E59" s="5">
        <v>100</v>
      </c>
      <c r="F59" s="27">
        <f>F60</f>
        <v>492300</v>
      </c>
      <c r="G59" s="27">
        <f>G60</f>
        <v>511500</v>
      </c>
    </row>
    <row r="60" spans="1:7" ht="47.25" x14ac:dyDescent="0.2">
      <c r="A60" s="18" t="s">
        <v>56</v>
      </c>
      <c r="B60" s="6">
        <v>2</v>
      </c>
      <c r="C60" s="6">
        <v>3</v>
      </c>
      <c r="D60" s="19" t="s">
        <v>54</v>
      </c>
      <c r="E60" s="5">
        <v>120</v>
      </c>
      <c r="F60" s="27">
        <v>492300</v>
      </c>
      <c r="G60" s="27">
        <v>511500</v>
      </c>
    </row>
    <row r="61" spans="1:7" ht="47.25" x14ac:dyDescent="0.2">
      <c r="A61" s="18" t="s">
        <v>3</v>
      </c>
      <c r="B61" s="6">
        <v>2</v>
      </c>
      <c r="C61" s="6">
        <v>3</v>
      </c>
      <c r="D61" s="19" t="s">
        <v>54</v>
      </c>
      <c r="E61" s="5">
        <v>200</v>
      </c>
      <c r="F61" s="27">
        <v>13500</v>
      </c>
      <c r="G61" s="27">
        <f>G62</f>
        <v>4200</v>
      </c>
    </row>
    <row r="62" spans="1:7" ht="47.25" x14ac:dyDescent="0.2">
      <c r="A62" s="18" t="s">
        <v>2</v>
      </c>
      <c r="B62" s="6">
        <v>2</v>
      </c>
      <c r="C62" s="6">
        <v>3</v>
      </c>
      <c r="D62" s="19" t="s">
        <v>54</v>
      </c>
      <c r="E62" s="5">
        <v>240</v>
      </c>
      <c r="F62" s="27">
        <v>13500</v>
      </c>
      <c r="G62" s="27">
        <v>4200</v>
      </c>
    </row>
    <row r="63" spans="1:7" ht="31.5" x14ac:dyDescent="0.2">
      <c r="A63" s="14" t="s">
        <v>28</v>
      </c>
      <c r="B63" s="15">
        <v>3</v>
      </c>
      <c r="C63" s="15" t="s">
        <v>1</v>
      </c>
      <c r="D63" s="16" t="s">
        <v>1</v>
      </c>
      <c r="E63" s="17" t="s">
        <v>1</v>
      </c>
      <c r="F63" s="26">
        <f t="shared" ref="F63:G65" si="4">F64</f>
        <v>880000</v>
      </c>
      <c r="G63" s="26">
        <f t="shared" si="4"/>
        <v>880000</v>
      </c>
    </row>
    <row r="64" spans="1:7" ht="63" x14ac:dyDescent="0.2">
      <c r="A64" s="14" t="s">
        <v>27</v>
      </c>
      <c r="B64" s="15">
        <v>3</v>
      </c>
      <c r="C64" s="15">
        <v>9</v>
      </c>
      <c r="D64" s="16" t="s">
        <v>1</v>
      </c>
      <c r="E64" s="17" t="s">
        <v>1</v>
      </c>
      <c r="F64" s="26">
        <f t="shared" si="4"/>
        <v>880000</v>
      </c>
      <c r="G64" s="26">
        <f t="shared" si="4"/>
        <v>880000</v>
      </c>
    </row>
    <row r="65" spans="1:7" ht="47.25" x14ac:dyDescent="0.2">
      <c r="A65" s="18" t="s">
        <v>3</v>
      </c>
      <c r="B65" s="6">
        <v>3</v>
      </c>
      <c r="C65" s="6">
        <v>9</v>
      </c>
      <c r="D65" s="19" t="s">
        <v>70</v>
      </c>
      <c r="E65" s="5">
        <v>200</v>
      </c>
      <c r="F65" s="27">
        <f t="shared" si="4"/>
        <v>880000</v>
      </c>
      <c r="G65" s="27">
        <f t="shared" si="4"/>
        <v>880000</v>
      </c>
    </row>
    <row r="66" spans="1:7" ht="47.25" x14ac:dyDescent="0.2">
      <c r="A66" s="18" t="s">
        <v>2</v>
      </c>
      <c r="B66" s="6">
        <v>3</v>
      </c>
      <c r="C66" s="6">
        <v>9</v>
      </c>
      <c r="D66" s="19" t="s">
        <v>70</v>
      </c>
      <c r="E66" s="5">
        <v>240</v>
      </c>
      <c r="F66" s="27">
        <v>880000</v>
      </c>
      <c r="G66" s="27">
        <v>880000</v>
      </c>
    </row>
    <row r="67" spans="1:7" s="29" customFormat="1" ht="15.75" x14ac:dyDescent="0.2">
      <c r="A67" s="14" t="s">
        <v>26</v>
      </c>
      <c r="B67" s="15">
        <v>4</v>
      </c>
      <c r="C67" s="15">
        <v>9</v>
      </c>
      <c r="D67" s="16"/>
      <c r="E67" s="17"/>
      <c r="F67" s="26">
        <f>F68+F72</f>
        <v>3577332.93</v>
      </c>
      <c r="G67" s="26">
        <f>G68+G72</f>
        <v>2323922.4</v>
      </c>
    </row>
    <row r="68" spans="1:7" ht="31.5" x14ac:dyDescent="0.2">
      <c r="A68" s="14" t="s">
        <v>25</v>
      </c>
      <c r="B68" s="15">
        <v>4</v>
      </c>
      <c r="C68" s="15">
        <v>9</v>
      </c>
      <c r="D68" s="16" t="s">
        <v>1</v>
      </c>
      <c r="E68" s="17" t="s">
        <v>1</v>
      </c>
      <c r="F68" s="26">
        <f t="shared" ref="F68:G70" si="5">F69</f>
        <v>3177332.93</v>
      </c>
      <c r="G68" s="26">
        <f t="shared" si="5"/>
        <v>1923922.4</v>
      </c>
    </row>
    <row r="69" spans="1:7" ht="63" x14ac:dyDescent="0.2">
      <c r="A69" s="18" t="s">
        <v>57</v>
      </c>
      <c r="B69" s="6">
        <v>4</v>
      </c>
      <c r="C69" s="6">
        <v>9</v>
      </c>
      <c r="D69" s="19" t="s">
        <v>90</v>
      </c>
      <c r="E69" s="5" t="s">
        <v>1</v>
      </c>
      <c r="F69" s="27">
        <f t="shared" si="5"/>
        <v>3177332.93</v>
      </c>
      <c r="G69" s="27">
        <f t="shared" si="5"/>
        <v>1923922.4</v>
      </c>
    </row>
    <row r="70" spans="1:7" ht="47.25" x14ac:dyDescent="0.2">
      <c r="A70" s="18" t="s">
        <v>3</v>
      </c>
      <c r="B70" s="6">
        <v>4</v>
      </c>
      <c r="C70" s="6">
        <v>9</v>
      </c>
      <c r="D70" s="19" t="s">
        <v>90</v>
      </c>
      <c r="E70" s="5">
        <v>200</v>
      </c>
      <c r="F70" s="27">
        <f t="shared" si="5"/>
        <v>3177332.93</v>
      </c>
      <c r="G70" s="27">
        <f t="shared" si="5"/>
        <v>1923922.4</v>
      </c>
    </row>
    <row r="71" spans="1:7" ht="47.25" x14ac:dyDescent="0.2">
      <c r="A71" s="18" t="s">
        <v>2</v>
      </c>
      <c r="B71" s="6">
        <v>4</v>
      </c>
      <c r="C71" s="6">
        <v>9</v>
      </c>
      <c r="D71" s="19" t="s">
        <v>90</v>
      </c>
      <c r="E71" s="5">
        <v>240</v>
      </c>
      <c r="F71" s="27">
        <v>3177332.93</v>
      </c>
      <c r="G71" s="27">
        <v>1923922.4</v>
      </c>
    </row>
    <row r="72" spans="1:7" ht="31.5" x14ac:dyDescent="0.2">
      <c r="A72" s="14" t="s">
        <v>24</v>
      </c>
      <c r="B72" s="15">
        <v>4</v>
      </c>
      <c r="C72" s="15">
        <v>12</v>
      </c>
      <c r="D72" s="16" t="s">
        <v>1</v>
      </c>
      <c r="E72" s="17" t="s">
        <v>1</v>
      </c>
      <c r="F72" s="26">
        <f t="shared" ref="F72:G74" si="6">F73</f>
        <v>400000</v>
      </c>
      <c r="G72" s="26">
        <f t="shared" si="6"/>
        <v>400000</v>
      </c>
    </row>
    <row r="73" spans="1:7" ht="31.5" x14ac:dyDescent="0.2">
      <c r="A73" s="18" t="s">
        <v>44</v>
      </c>
      <c r="B73" s="6">
        <v>4</v>
      </c>
      <c r="C73" s="6">
        <v>12</v>
      </c>
      <c r="D73" s="19"/>
      <c r="E73" s="5"/>
      <c r="F73" s="27">
        <f t="shared" si="6"/>
        <v>400000</v>
      </c>
      <c r="G73" s="27">
        <f t="shared" si="6"/>
        <v>400000</v>
      </c>
    </row>
    <row r="74" spans="1:7" ht="47.25" x14ac:dyDescent="0.2">
      <c r="A74" s="18" t="s">
        <v>3</v>
      </c>
      <c r="B74" s="6">
        <v>4</v>
      </c>
      <c r="C74" s="6">
        <v>12</v>
      </c>
      <c r="D74" s="19" t="s">
        <v>91</v>
      </c>
      <c r="E74" s="5">
        <v>200</v>
      </c>
      <c r="F74" s="27">
        <f t="shared" si="6"/>
        <v>400000</v>
      </c>
      <c r="G74" s="27">
        <f t="shared" si="6"/>
        <v>400000</v>
      </c>
    </row>
    <row r="75" spans="1:7" ht="47.25" x14ac:dyDescent="0.2">
      <c r="A75" s="18" t="s">
        <v>2</v>
      </c>
      <c r="B75" s="6">
        <v>4</v>
      </c>
      <c r="C75" s="6">
        <v>12</v>
      </c>
      <c r="D75" s="19" t="s">
        <v>91</v>
      </c>
      <c r="E75" s="5">
        <v>240</v>
      </c>
      <c r="F75" s="27">
        <v>400000</v>
      </c>
      <c r="G75" s="27">
        <v>400000</v>
      </c>
    </row>
    <row r="76" spans="1:7" ht="15.75" x14ac:dyDescent="0.2">
      <c r="A76" s="14" t="s">
        <v>23</v>
      </c>
      <c r="B76" s="15">
        <v>5</v>
      </c>
      <c r="C76" s="15" t="s">
        <v>1</v>
      </c>
      <c r="D76" s="16" t="s">
        <v>1</v>
      </c>
      <c r="E76" s="17" t="s">
        <v>1</v>
      </c>
      <c r="F76" s="26">
        <f>F77+F81+F86</f>
        <v>6800000</v>
      </c>
      <c r="G76" s="26">
        <f>G77+G81+G86</f>
        <v>6800000</v>
      </c>
    </row>
    <row r="77" spans="1:7" ht="15.75" x14ac:dyDescent="0.2">
      <c r="A77" s="14" t="s">
        <v>22</v>
      </c>
      <c r="B77" s="15">
        <v>5</v>
      </c>
      <c r="C77" s="15">
        <v>1</v>
      </c>
      <c r="D77" s="16" t="s">
        <v>1</v>
      </c>
      <c r="E77" s="17" t="s">
        <v>1</v>
      </c>
      <c r="F77" s="26">
        <f t="shared" ref="F77:G79" si="7">F78</f>
        <v>300000</v>
      </c>
      <c r="G77" s="26">
        <f t="shared" si="7"/>
        <v>300000</v>
      </c>
    </row>
    <row r="78" spans="1:7" ht="31.5" x14ac:dyDescent="0.2">
      <c r="A78" s="18" t="s">
        <v>44</v>
      </c>
      <c r="B78" s="6">
        <v>5</v>
      </c>
      <c r="C78" s="6">
        <v>1</v>
      </c>
      <c r="D78" s="19" t="s">
        <v>92</v>
      </c>
      <c r="E78" s="5"/>
      <c r="F78" s="27">
        <f t="shared" si="7"/>
        <v>300000</v>
      </c>
      <c r="G78" s="27">
        <f t="shared" si="7"/>
        <v>300000</v>
      </c>
    </row>
    <row r="79" spans="1:7" ht="47.25" x14ac:dyDescent="0.2">
      <c r="A79" s="18" t="s">
        <v>3</v>
      </c>
      <c r="B79" s="6">
        <v>5</v>
      </c>
      <c r="C79" s="6">
        <v>1</v>
      </c>
      <c r="D79" s="19" t="s">
        <v>92</v>
      </c>
      <c r="E79" s="5">
        <v>200</v>
      </c>
      <c r="F79" s="27">
        <f t="shared" si="7"/>
        <v>300000</v>
      </c>
      <c r="G79" s="27">
        <f t="shared" si="7"/>
        <v>300000</v>
      </c>
    </row>
    <row r="80" spans="1:7" ht="47.25" x14ac:dyDescent="0.2">
      <c r="A80" s="18" t="s">
        <v>2</v>
      </c>
      <c r="B80" s="6">
        <v>5</v>
      </c>
      <c r="C80" s="6">
        <v>1</v>
      </c>
      <c r="D80" s="19" t="s">
        <v>92</v>
      </c>
      <c r="E80" s="5">
        <v>240</v>
      </c>
      <c r="F80" s="27">
        <v>300000</v>
      </c>
      <c r="G80" s="27">
        <v>300000</v>
      </c>
    </row>
    <row r="81" spans="1:7" ht="15.75" x14ac:dyDescent="0.2">
      <c r="A81" s="14" t="s">
        <v>21</v>
      </c>
      <c r="B81" s="15">
        <v>5</v>
      </c>
      <c r="C81" s="15">
        <v>2</v>
      </c>
      <c r="D81" s="16" t="s">
        <v>1</v>
      </c>
      <c r="E81" s="17" t="s">
        <v>1</v>
      </c>
      <c r="F81" s="26">
        <f t="shared" ref="F81:G84" si="8">F82</f>
        <v>300000</v>
      </c>
      <c r="G81" s="26">
        <f t="shared" si="8"/>
        <v>300000</v>
      </c>
    </row>
    <row r="82" spans="1:7" ht="31.5" x14ac:dyDescent="0.2">
      <c r="A82" s="18" t="s">
        <v>44</v>
      </c>
      <c r="B82" s="6">
        <v>5</v>
      </c>
      <c r="C82" s="6">
        <v>2</v>
      </c>
      <c r="D82" s="19" t="s">
        <v>93</v>
      </c>
      <c r="E82" s="5" t="s">
        <v>1</v>
      </c>
      <c r="F82" s="27">
        <f t="shared" si="8"/>
        <v>300000</v>
      </c>
      <c r="G82" s="27">
        <f t="shared" si="8"/>
        <v>300000</v>
      </c>
    </row>
    <row r="83" spans="1:7" ht="31.5" x14ac:dyDescent="0.2">
      <c r="A83" s="18" t="s">
        <v>58</v>
      </c>
      <c r="B83" s="6">
        <v>5</v>
      </c>
      <c r="C83" s="6">
        <v>2</v>
      </c>
      <c r="D83" s="19" t="s">
        <v>93</v>
      </c>
      <c r="E83" s="5" t="s">
        <v>1</v>
      </c>
      <c r="F83" s="27">
        <f t="shared" si="8"/>
        <v>300000</v>
      </c>
      <c r="G83" s="27">
        <f t="shared" si="8"/>
        <v>300000</v>
      </c>
    </row>
    <row r="84" spans="1:7" ht="47.25" x14ac:dyDescent="0.2">
      <c r="A84" s="18" t="s">
        <v>3</v>
      </c>
      <c r="B84" s="6">
        <v>5</v>
      </c>
      <c r="C84" s="6">
        <v>2</v>
      </c>
      <c r="D84" s="19" t="s">
        <v>93</v>
      </c>
      <c r="E84" s="5">
        <v>200</v>
      </c>
      <c r="F84" s="27">
        <f t="shared" si="8"/>
        <v>300000</v>
      </c>
      <c r="G84" s="27">
        <f t="shared" si="8"/>
        <v>300000</v>
      </c>
    </row>
    <row r="85" spans="1:7" ht="47.25" x14ac:dyDescent="0.2">
      <c r="A85" s="18" t="s">
        <v>2</v>
      </c>
      <c r="B85" s="6">
        <v>5</v>
      </c>
      <c r="C85" s="6">
        <v>2</v>
      </c>
      <c r="D85" s="19" t="s">
        <v>93</v>
      </c>
      <c r="E85" s="5">
        <v>240</v>
      </c>
      <c r="F85" s="27">
        <v>300000</v>
      </c>
      <c r="G85" s="27">
        <v>300000</v>
      </c>
    </row>
    <row r="86" spans="1:7" ht="15.75" x14ac:dyDescent="0.2">
      <c r="A86" s="14" t="s">
        <v>59</v>
      </c>
      <c r="B86" s="15">
        <v>5</v>
      </c>
      <c r="C86" s="15">
        <v>3</v>
      </c>
      <c r="D86" s="16" t="s">
        <v>1</v>
      </c>
      <c r="E86" s="17" t="s">
        <v>1</v>
      </c>
      <c r="F86" s="26">
        <f>F87</f>
        <v>6200000</v>
      </c>
      <c r="G86" s="26">
        <f>G87</f>
        <v>6200000</v>
      </c>
    </row>
    <row r="87" spans="1:7" ht="31.5" x14ac:dyDescent="0.2">
      <c r="A87" s="18" t="s">
        <v>44</v>
      </c>
      <c r="B87" s="6">
        <v>5</v>
      </c>
      <c r="C87" s="6">
        <v>3</v>
      </c>
      <c r="D87" s="19" t="s">
        <v>94</v>
      </c>
      <c r="E87" s="5" t="s">
        <v>1</v>
      </c>
      <c r="F87" s="27">
        <f>F88+F91+F94+F97+F100+F103</f>
        <v>6200000</v>
      </c>
      <c r="G87" s="27">
        <f>G88+G91+G94+G97+G100+G103</f>
        <v>6200000</v>
      </c>
    </row>
    <row r="88" spans="1:7" ht="31.5" x14ac:dyDescent="0.2">
      <c r="A88" s="30" t="s">
        <v>75</v>
      </c>
      <c r="B88" s="31">
        <v>5</v>
      </c>
      <c r="C88" s="31">
        <v>3</v>
      </c>
      <c r="D88" s="32" t="s">
        <v>95</v>
      </c>
      <c r="E88" s="33" t="s">
        <v>1</v>
      </c>
      <c r="F88" s="34">
        <f>F89</f>
        <v>3000000</v>
      </c>
      <c r="G88" s="34">
        <f>G89</f>
        <v>3000000</v>
      </c>
    </row>
    <row r="89" spans="1:7" ht="47.25" x14ac:dyDescent="0.2">
      <c r="A89" s="18" t="s">
        <v>3</v>
      </c>
      <c r="B89" s="6">
        <v>5</v>
      </c>
      <c r="C89" s="6">
        <v>3</v>
      </c>
      <c r="D89" s="19" t="s">
        <v>95</v>
      </c>
      <c r="E89" s="5">
        <v>200</v>
      </c>
      <c r="F89" s="27">
        <f>F90</f>
        <v>3000000</v>
      </c>
      <c r="G89" s="27">
        <f>G90</f>
        <v>3000000</v>
      </c>
    </row>
    <row r="90" spans="1:7" ht="47.25" x14ac:dyDescent="0.2">
      <c r="A90" s="18" t="s">
        <v>2</v>
      </c>
      <c r="B90" s="6">
        <v>5</v>
      </c>
      <c r="C90" s="6">
        <v>3</v>
      </c>
      <c r="D90" s="19" t="s">
        <v>95</v>
      </c>
      <c r="E90" s="5">
        <v>240</v>
      </c>
      <c r="F90" s="27">
        <v>3000000</v>
      </c>
      <c r="G90" s="27">
        <v>3000000</v>
      </c>
    </row>
    <row r="91" spans="1:7" ht="31.5" x14ac:dyDescent="0.2">
      <c r="A91" s="30" t="s">
        <v>60</v>
      </c>
      <c r="B91" s="31">
        <v>5</v>
      </c>
      <c r="C91" s="31">
        <v>3</v>
      </c>
      <c r="D91" s="32" t="s">
        <v>96</v>
      </c>
      <c r="E91" s="33" t="s">
        <v>1</v>
      </c>
      <c r="F91" s="34">
        <f>F92</f>
        <v>2000000</v>
      </c>
      <c r="G91" s="34">
        <f>G92</f>
        <v>2000000</v>
      </c>
    </row>
    <row r="92" spans="1:7" ht="47.25" x14ac:dyDescent="0.2">
      <c r="A92" s="18" t="s">
        <v>3</v>
      </c>
      <c r="B92" s="6">
        <v>5</v>
      </c>
      <c r="C92" s="6">
        <v>3</v>
      </c>
      <c r="D92" s="19" t="s">
        <v>96</v>
      </c>
      <c r="E92" s="5">
        <v>200</v>
      </c>
      <c r="F92" s="27">
        <f>F93</f>
        <v>2000000</v>
      </c>
      <c r="G92" s="27">
        <f>G93</f>
        <v>2000000</v>
      </c>
    </row>
    <row r="93" spans="1:7" ht="47.25" x14ac:dyDescent="0.2">
      <c r="A93" s="18" t="s">
        <v>2</v>
      </c>
      <c r="B93" s="6">
        <v>5</v>
      </c>
      <c r="C93" s="6">
        <v>3</v>
      </c>
      <c r="D93" s="19" t="s">
        <v>96</v>
      </c>
      <c r="E93" s="5">
        <v>240</v>
      </c>
      <c r="F93" s="27">
        <v>2000000</v>
      </c>
      <c r="G93" s="27">
        <v>2000000</v>
      </c>
    </row>
    <row r="94" spans="1:7" ht="31.5" x14ac:dyDescent="0.2">
      <c r="A94" s="30" t="s">
        <v>61</v>
      </c>
      <c r="B94" s="31">
        <v>5</v>
      </c>
      <c r="C94" s="31">
        <v>3</v>
      </c>
      <c r="D94" s="32" t="s">
        <v>97</v>
      </c>
      <c r="E94" s="33"/>
      <c r="F94" s="34">
        <f>F95</f>
        <v>200000</v>
      </c>
      <c r="G94" s="34">
        <f>G95</f>
        <v>200000</v>
      </c>
    </row>
    <row r="95" spans="1:7" ht="47.25" x14ac:dyDescent="0.2">
      <c r="A95" s="18" t="s">
        <v>3</v>
      </c>
      <c r="B95" s="6">
        <v>5</v>
      </c>
      <c r="C95" s="6">
        <v>3</v>
      </c>
      <c r="D95" s="19" t="s">
        <v>97</v>
      </c>
      <c r="E95" s="5">
        <v>200</v>
      </c>
      <c r="F95" s="27">
        <f>F96</f>
        <v>200000</v>
      </c>
      <c r="G95" s="27">
        <f>G96</f>
        <v>200000</v>
      </c>
    </row>
    <row r="96" spans="1:7" ht="47.25" x14ac:dyDescent="0.2">
      <c r="A96" s="18" t="s">
        <v>2</v>
      </c>
      <c r="B96" s="6">
        <v>5</v>
      </c>
      <c r="C96" s="6">
        <v>3</v>
      </c>
      <c r="D96" s="19" t="s">
        <v>97</v>
      </c>
      <c r="E96" s="5">
        <v>240</v>
      </c>
      <c r="F96" s="27">
        <v>200000</v>
      </c>
      <c r="G96" s="27">
        <v>200000</v>
      </c>
    </row>
    <row r="97" spans="1:7" ht="31.5" x14ac:dyDescent="0.2">
      <c r="A97" s="30" t="s">
        <v>62</v>
      </c>
      <c r="B97" s="31">
        <v>5</v>
      </c>
      <c r="C97" s="31">
        <v>3</v>
      </c>
      <c r="D97" s="32" t="s">
        <v>98</v>
      </c>
      <c r="E97" s="33"/>
      <c r="F97" s="34">
        <f>F98</f>
        <v>100000</v>
      </c>
      <c r="G97" s="34">
        <f>G98</f>
        <v>100000</v>
      </c>
    </row>
    <row r="98" spans="1:7" ht="47.25" x14ac:dyDescent="0.2">
      <c r="A98" s="18" t="s">
        <v>3</v>
      </c>
      <c r="B98" s="6">
        <v>5</v>
      </c>
      <c r="C98" s="6">
        <v>3</v>
      </c>
      <c r="D98" s="19" t="s">
        <v>98</v>
      </c>
      <c r="E98" s="5">
        <v>200</v>
      </c>
      <c r="F98" s="27">
        <f>F99</f>
        <v>100000</v>
      </c>
      <c r="G98" s="27">
        <f>G99</f>
        <v>100000</v>
      </c>
    </row>
    <row r="99" spans="1:7" ht="47.25" x14ac:dyDescent="0.2">
      <c r="A99" s="18" t="s">
        <v>2</v>
      </c>
      <c r="B99" s="6">
        <v>5</v>
      </c>
      <c r="C99" s="6">
        <v>3</v>
      </c>
      <c r="D99" s="19" t="s">
        <v>98</v>
      </c>
      <c r="E99" s="5">
        <v>240</v>
      </c>
      <c r="F99" s="27">
        <v>100000</v>
      </c>
      <c r="G99" s="27">
        <v>100000</v>
      </c>
    </row>
    <row r="100" spans="1:7" ht="31.5" x14ac:dyDescent="0.2">
      <c r="A100" s="30" t="s">
        <v>63</v>
      </c>
      <c r="B100" s="31">
        <v>5</v>
      </c>
      <c r="C100" s="31">
        <v>3</v>
      </c>
      <c r="D100" s="32" t="s">
        <v>99</v>
      </c>
      <c r="E100" s="33"/>
      <c r="F100" s="34">
        <f>F101</f>
        <v>600000</v>
      </c>
      <c r="G100" s="34">
        <f>G101</f>
        <v>600000</v>
      </c>
    </row>
    <row r="101" spans="1:7" ht="47.25" x14ac:dyDescent="0.2">
      <c r="A101" s="18" t="s">
        <v>3</v>
      </c>
      <c r="B101" s="6">
        <v>5</v>
      </c>
      <c r="C101" s="6">
        <v>3</v>
      </c>
      <c r="D101" s="19" t="s">
        <v>99</v>
      </c>
      <c r="E101" s="5">
        <v>200</v>
      </c>
      <c r="F101" s="27">
        <f>F102</f>
        <v>600000</v>
      </c>
      <c r="G101" s="27">
        <f>G102</f>
        <v>600000</v>
      </c>
    </row>
    <row r="102" spans="1:7" ht="47.25" x14ac:dyDescent="0.2">
      <c r="A102" s="18" t="s">
        <v>2</v>
      </c>
      <c r="B102" s="6">
        <v>5</v>
      </c>
      <c r="C102" s="6">
        <v>3</v>
      </c>
      <c r="D102" s="19" t="s">
        <v>99</v>
      </c>
      <c r="E102" s="5">
        <v>240</v>
      </c>
      <c r="F102" s="27">
        <v>600000</v>
      </c>
      <c r="G102" s="27">
        <v>600000</v>
      </c>
    </row>
    <row r="103" spans="1:7" ht="31.5" x14ac:dyDescent="0.2">
      <c r="A103" s="30" t="s">
        <v>64</v>
      </c>
      <c r="B103" s="31">
        <v>5</v>
      </c>
      <c r="C103" s="31">
        <v>3</v>
      </c>
      <c r="D103" s="32" t="s">
        <v>100</v>
      </c>
      <c r="E103" s="33"/>
      <c r="F103" s="34">
        <f>F104</f>
        <v>300000</v>
      </c>
      <c r="G103" s="34">
        <f>G104</f>
        <v>300000</v>
      </c>
    </row>
    <row r="104" spans="1:7" ht="47.25" x14ac:dyDescent="0.2">
      <c r="A104" s="18" t="s">
        <v>3</v>
      </c>
      <c r="B104" s="6">
        <v>5</v>
      </c>
      <c r="C104" s="6">
        <v>3</v>
      </c>
      <c r="D104" s="19" t="s">
        <v>100</v>
      </c>
      <c r="E104" s="5">
        <v>200</v>
      </c>
      <c r="F104" s="27">
        <v>300000</v>
      </c>
      <c r="G104" s="27">
        <v>300000</v>
      </c>
    </row>
    <row r="105" spans="1:7" ht="47.25" x14ac:dyDescent="0.2">
      <c r="A105" s="18" t="s">
        <v>2</v>
      </c>
      <c r="B105" s="6">
        <v>5</v>
      </c>
      <c r="C105" s="6">
        <v>3</v>
      </c>
      <c r="D105" s="19" t="s">
        <v>100</v>
      </c>
      <c r="E105" s="5">
        <v>240</v>
      </c>
      <c r="F105" s="27">
        <v>300000</v>
      </c>
      <c r="G105" s="27">
        <v>300000</v>
      </c>
    </row>
    <row r="106" spans="1:7" ht="15.75" x14ac:dyDescent="0.2">
      <c r="A106" s="14" t="s">
        <v>20</v>
      </c>
      <c r="B106" s="15">
        <v>7</v>
      </c>
      <c r="C106" s="15" t="s">
        <v>1</v>
      </c>
      <c r="D106" s="16" t="s">
        <v>1</v>
      </c>
      <c r="E106" s="17" t="s">
        <v>1</v>
      </c>
      <c r="F106" s="26">
        <f t="shared" ref="F106:G108" si="9">F107</f>
        <v>70000</v>
      </c>
      <c r="G106" s="26">
        <f t="shared" si="9"/>
        <v>70000</v>
      </c>
    </row>
    <row r="107" spans="1:7" ht="15.75" x14ac:dyDescent="0.2">
      <c r="A107" s="14" t="s">
        <v>18</v>
      </c>
      <c r="B107" s="15">
        <v>7</v>
      </c>
      <c r="C107" s="15">
        <v>7</v>
      </c>
      <c r="D107" s="19" t="s">
        <v>101</v>
      </c>
      <c r="E107" s="17" t="s">
        <v>1</v>
      </c>
      <c r="F107" s="26">
        <f t="shared" si="9"/>
        <v>70000</v>
      </c>
      <c r="G107" s="26">
        <f t="shared" si="9"/>
        <v>70000</v>
      </c>
    </row>
    <row r="108" spans="1:7" ht="47.25" x14ac:dyDescent="0.2">
      <c r="A108" s="18" t="s">
        <v>3</v>
      </c>
      <c r="B108" s="6">
        <v>7</v>
      </c>
      <c r="C108" s="6">
        <v>7</v>
      </c>
      <c r="D108" s="19" t="s">
        <v>101</v>
      </c>
      <c r="E108" s="5">
        <v>200</v>
      </c>
      <c r="F108" s="27">
        <f t="shared" si="9"/>
        <v>70000</v>
      </c>
      <c r="G108" s="27">
        <f t="shared" si="9"/>
        <v>70000</v>
      </c>
    </row>
    <row r="109" spans="1:7" ht="47.25" x14ac:dyDescent="0.2">
      <c r="A109" s="18" t="s">
        <v>2</v>
      </c>
      <c r="B109" s="6">
        <v>7</v>
      </c>
      <c r="C109" s="6">
        <v>7</v>
      </c>
      <c r="D109" s="19" t="s">
        <v>101</v>
      </c>
      <c r="E109" s="5">
        <v>240</v>
      </c>
      <c r="F109" s="27">
        <v>70000</v>
      </c>
      <c r="G109" s="27">
        <v>70000</v>
      </c>
    </row>
    <row r="110" spans="1:7" ht="15.75" x14ac:dyDescent="0.2">
      <c r="A110" s="14" t="s">
        <v>17</v>
      </c>
      <c r="B110" s="15">
        <v>8</v>
      </c>
      <c r="C110" s="15" t="s">
        <v>1</v>
      </c>
      <c r="D110" s="16" t="s">
        <v>1</v>
      </c>
      <c r="E110" s="17" t="s">
        <v>1</v>
      </c>
      <c r="F110" s="26">
        <f>F111+F121</f>
        <v>9115000</v>
      </c>
      <c r="G110" s="26">
        <f>G111+G121</f>
        <v>9115000</v>
      </c>
    </row>
    <row r="111" spans="1:7" ht="15.75" x14ac:dyDescent="0.2">
      <c r="A111" s="14" t="s">
        <v>16</v>
      </c>
      <c r="B111" s="15">
        <v>8</v>
      </c>
      <c r="C111" s="15">
        <v>1</v>
      </c>
      <c r="D111" s="16" t="s">
        <v>1</v>
      </c>
      <c r="E111" s="17" t="s">
        <v>1</v>
      </c>
      <c r="F111" s="26">
        <f>F112</f>
        <v>8815000</v>
      </c>
      <c r="G111" s="26">
        <f>G112</f>
        <v>8815000</v>
      </c>
    </row>
    <row r="112" spans="1:7" ht="31.5" x14ac:dyDescent="0.2">
      <c r="A112" s="18" t="s">
        <v>44</v>
      </c>
      <c r="B112" s="6">
        <v>8</v>
      </c>
      <c r="C112" s="6">
        <v>1</v>
      </c>
      <c r="D112" s="19" t="s">
        <v>102</v>
      </c>
      <c r="E112" s="5" t="s">
        <v>1</v>
      </c>
      <c r="F112" s="27">
        <f>F113+F116</f>
        <v>8815000</v>
      </c>
      <c r="G112" s="27">
        <f>G113+G116</f>
        <v>8815000</v>
      </c>
    </row>
    <row r="113" spans="1:7" ht="31.5" x14ac:dyDescent="0.2">
      <c r="A113" s="18" t="s">
        <v>66</v>
      </c>
      <c r="B113" s="6">
        <v>8</v>
      </c>
      <c r="C113" s="6">
        <v>1</v>
      </c>
      <c r="D113" s="19" t="s">
        <v>103</v>
      </c>
      <c r="E113" s="5" t="s">
        <v>1</v>
      </c>
      <c r="F113" s="27">
        <f>F114</f>
        <v>5300000</v>
      </c>
      <c r="G113" s="27">
        <f>G114</f>
        <v>5300000</v>
      </c>
    </row>
    <row r="114" spans="1:7" ht="110.25" x14ac:dyDescent="0.2">
      <c r="A114" s="18" t="s">
        <v>7</v>
      </c>
      <c r="B114" s="6">
        <v>8</v>
      </c>
      <c r="C114" s="6">
        <v>1</v>
      </c>
      <c r="D114" s="19" t="s">
        <v>104</v>
      </c>
      <c r="E114" s="5">
        <v>100</v>
      </c>
      <c r="F114" s="27">
        <f>F115</f>
        <v>5300000</v>
      </c>
      <c r="G114" s="27">
        <f>G115</f>
        <v>5300000</v>
      </c>
    </row>
    <row r="115" spans="1:7" ht="31.5" x14ac:dyDescent="0.2">
      <c r="A115" s="18" t="s">
        <v>14</v>
      </c>
      <c r="B115" s="6">
        <v>8</v>
      </c>
      <c r="C115" s="6">
        <v>1</v>
      </c>
      <c r="D115" s="19" t="s">
        <v>103</v>
      </c>
      <c r="E115" s="5">
        <v>110</v>
      </c>
      <c r="F115" s="27">
        <v>5300000</v>
      </c>
      <c r="G115" s="27">
        <v>5300000</v>
      </c>
    </row>
    <row r="116" spans="1:7" ht="31.5" x14ac:dyDescent="0.2">
      <c r="A116" s="18" t="s">
        <v>65</v>
      </c>
      <c r="B116" s="6">
        <v>8</v>
      </c>
      <c r="C116" s="6">
        <v>1</v>
      </c>
      <c r="D116" s="19" t="s">
        <v>105</v>
      </c>
      <c r="E116" s="5"/>
      <c r="F116" s="27">
        <f>F117+F119</f>
        <v>3515000</v>
      </c>
      <c r="G116" s="27">
        <f>G117+G119</f>
        <v>3515000</v>
      </c>
    </row>
    <row r="117" spans="1:7" ht="47.25" x14ac:dyDescent="0.2">
      <c r="A117" s="18" t="s">
        <v>3</v>
      </c>
      <c r="B117" s="6">
        <v>8</v>
      </c>
      <c r="C117" s="6">
        <v>1</v>
      </c>
      <c r="D117" s="19" t="s">
        <v>105</v>
      </c>
      <c r="E117" s="5">
        <v>200</v>
      </c>
      <c r="F117" s="27">
        <f>F118</f>
        <v>3500000</v>
      </c>
      <c r="G117" s="27">
        <f>G118</f>
        <v>3500000</v>
      </c>
    </row>
    <row r="118" spans="1:7" ht="47.25" x14ac:dyDescent="0.2">
      <c r="A118" s="18" t="s">
        <v>2</v>
      </c>
      <c r="B118" s="6">
        <v>8</v>
      </c>
      <c r="C118" s="6">
        <v>1</v>
      </c>
      <c r="D118" s="19" t="s">
        <v>105</v>
      </c>
      <c r="E118" s="5">
        <v>240</v>
      </c>
      <c r="F118" s="27">
        <v>3500000</v>
      </c>
      <c r="G118" s="27">
        <v>3500000</v>
      </c>
    </row>
    <row r="119" spans="1:7" ht="15.75" x14ac:dyDescent="0.2">
      <c r="A119" s="18" t="s">
        <v>5</v>
      </c>
      <c r="B119" s="6">
        <v>8</v>
      </c>
      <c r="C119" s="6">
        <v>1</v>
      </c>
      <c r="D119" s="19" t="s">
        <v>105</v>
      </c>
      <c r="E119" s="5">
        <v>800</v>
      </c>
      <c r="F119" s="27">
        <f>F120</f>
        <v>15000</v>
      </c>
      <c r="G119" s="27">
        <f>G120</f>
        <v>15000</v>
      </c>
    </row>
    <row r="120" spans="1:7" ht="31.5" x14ac:dyDescent="0.2">
      <c r="A120" s="18" t="s">
        <v>4</v>
      </c>
      <c r="B120" s="6">
        <v>8</v>
      </c>
      <c r="C120" s="6">
        <v>1</v>
      </c>
      <c r="D120" s="19" t="s">
        <v>105</v>
      </c>
      <c r="E120" s="5">
        <v>850</v>
      </c>
      <c r="F120" s="27">
        <v>15000</v>
      </c>
      <c r="G120" s="27">
        <v>15000</v>
      </c>
    </row>
    <row r="121" spans="1:7" ht="31.5" x14ac:dyDescent="0.2">
      <c r="A121" s="14" t="s">
        <v>15</v>
      </c>
      <c r="B121" s="15">
        <v>8</v>
      </c>
      <c r="C121" s="15">
        <v>1</v>
      </c>
      <c r="D121" s="16" t="s">
        <v>1</v>
      </c>
      <c r="E121" s="17" t="s">
        <v>1</v>
      </c>
      <c r="F121" s="26">
        <f t="shared" ref="F121:G123" si="10">F122</f>
        <v>300000</v>
      </c>
      <c r="G121" s="26">
        <f t="shared" si="10"/>
        <v>300000</v>
      </c>
    </row>
    <row r="122" spans="1:7" ht="31.5" x14ac:dyDescent="0.2">
      <c r="A122" s="18" t="s">
        <v>44</v>
      </c>
      <c r="B122" s="6">
        <v>8</v>
      </c>
      <c r="C122" s="6">
        <v>1</v>
      </c>
      <c r="D122" s="19" t="s">
        <v>106</v>
      </c>
      <c r="E122" s="5" t="s">
        <v>1</v>
      </c>
      <c r="F122" s="27">
        <f t="shared" si="10"/>
        <v>300000</v>
      </c>
      <c r="G122" s="27">
        <f t="shared" si="10"/>
        <v>300000</v>
      </c>
    </row>
    <row r="123" spans="1:7" ht="47.25" x14ac:dyDescent="0.2">
      <c r="A123" s="18" t="s">
        <v>3</v>
      </c>
      <c r="B123" s="6">
        <v>8</v>
      </c>
      <c r="C123" s="6">
        <v>1</v>
      </c>
      <c r="D123" s="19" t="s">
        <v>106</v>
      </c>
      <c r="E123" s="5">
        <v>200</v>
      </c>
      <c r="F123" s="27">
        <f t="shared" si="10"/>
        <v>300000</v>
      </c>
      <c r="G123" s="27">
        <f t="shared" si="10"/>
        <v>300000</v>
      </c>
    </row>
    <row r="124" spans="1:7" ht="47.25" x14ac:dyDescent="0.2">
      <c r="A124" s="18" t="s">
        <v>2</v>
      </c>
      <c r="B124" s="6">
        <v>8</v>
      </c>
      <c r="C124" s="6">
        <v>1</v>
      </c>
      <c r="D124" s="19" t="s">
        <v>106</v>
      </c>
      <c r="E124" s="5">
        <v>240</v>
      </c>
      <c r="F124" s="27">
        <v>300000</v>
      </c>
      <c r="G124" s="27">
        <v>300000</v>
      </c>
    </row>
    <row r="125" spans="1:7" ht="15.75" x14ac:dyDescent="0.2">
      <c r="A125" s="14" t="s">
        <v>13</v>
      </c>
      <c r="B125" s="15">
        <v>10</v>
      </c>
      <c r="C125" s="15" t="s">
        <v>1</v>
      </c>
      <c r="D125" s="16" t="s">
        <v>1</v>
      </c>
      <c r="E125" s="17" t="s">
        <v>1</v>
      </c>
      <c r="F125" s="26">
        <f t="shared" ref="F125:G128" si="11">F126</f>
        <v>596000</v>
      </c>
      <c r="G125" s="26">
        <f t="shared" si="11"/>
        <v>596000</v>
      </c>
    </row>
    <row r="126" spans="1:7" ht="15.75" x14ac:dyDescent="0.2">
      <c r="A126" s="14" t="s">
        <v>12</v>
      </c>
      <c r="B126" s="15">
        <v>10</v>
      </c>
      <c r="C126" s="15">
        <v>1</v>
      </c>
      <c r="D126" s="16" t="s">
        <v>1</v>
      </c>
      <c r="E126" s="17" t="s">
        <v>1</v>
      </c>
      <c r="F126" s="26">
        <f t="shared" si="11"/>
        <v>596000</v>
      </c>
      <c r="G126" s="26">
        <f t="shared" si="11"/>
        <v>596000</v>
      </c>
    </row>
    <row r="127" spans="1:7" ht="47.25" x14ac:dyDescent="0.2">
      <c r="A127" s="18" t="s">
        <v>67</v>
      </c>
      <c r="B127" s="6">
        <v>10</v>
      </c>
      <c r="C127" s="6">
        <v>1</v>
      </c>
      <c r="D127" s="19" t="s">
        <v>107</v>
      </c>
      <c r="E127" s="5" t="s">
        <v>1</v>
      </c>
      <c r="F127" s="27">
        <f t="shared" si="11"/>
        <v>596000</v>
      </c>
      <c r="G127" s="27">
        <f t="shared" si="11"/>
        <v>596000</v>
      </c>
    </row>
    <row r="128" spans="1:7" ht="31.5" x14ac:dyDescent="0.2">
      <c r="A128" s="18" t="s">
        <v>9</v>
      </c>
      <c r="B128" s="6">
        <v>10</v>
      </c>
      <c r="C128" s="6">
        <v>1</v>
      </c>
      <c r="D128" s="19" t="s">
        <v>107</v>
      </c>
      <c r="E128" s="5">
        <v>300</v>
      </c>
      <c r="F128" s="27">
        <f t="shared" si="11"/>
        <v>596000</v>
      </c>
      <c r="G128" s="27">
        <f t="shared" si="11"/>
        <v>596000</v>
      </c>
    </row>
    <row r="129" spans="1:7" ht="31.5" x14ac:dyDescent="0.2">
      <c r="A129" s="18" t="s">
        <v>11</v>
      </c>
      <c r="B129" s="6">
        <v>10</v>
      </c>
      <c r="C129" s="6">
        <v>1</v>
      </c>
      <c r="D129" s="19" t="s">
        <v>107</v>
      </c>
      <c r="E129" s="5">
        <v>310</v>
      </c>
      <c r="F129" s="27">
        <v>596000</v>
      </c>
      <c r="G129" s="27">
        <v>596000</v>
      </c>
    </row>
    <row r="130" spans="1:7" ht="15.75" x14ac:dyDescent="0.2">
      <c r="A130" s="14" t="s">
        <v>10</v>
      </c>
      <c r="B130" s="15">
        <v>11</v>
      </c>
      <c r="C130" s="15" t="s">
        <v>1</v>
      </c>
      <c r="D130" s="16" t="s">
        <v>1</v>
      </c>
      <c r="E130" s="17" t="s">
        <v>1</v>
      </c>
      <c r="F130" s="26">
        <f t="shared" ref="F130:G134" si="12">F131</f>
        <v>100000</v>
      </c>
      <c r="G130" s="26">
        <f t="shared" si="12"/>
        <v>100000</v>
      </c>
    </row>
    <row r="131" spans="1:7" ht="15.75" x14ac:dyDescent="0.2">
      <c r="A131" s="14" t="s">
        <v>68</v>
      </c>
      <c r="B131" s="15">
        <v>11</v>
      </c>
      <c r="C131" s="15">
        <v>10</v>
      </c>
      <c r="D131" s="16" t="s">
        <v>1</v>
      </c>
      <c r="E131" s="17" t="s">
        <v>1</v>
      </c>
      <c r="F131" s="26">
        <f t="shared" si="12"/>
        <v>100000</v>
      </c>
      <c r="G131" s="26">
        <f t="shared" si="12"/>
        <v>100000</v>
      </c>
    </row>
    <row r="132" spans="1:7" ht="47.25" x14ac:dyDescent="0.2">
      <c r="A132" s="18" t="s">
        <v>69</v>
      </c>
      <c r="B132" s="6">
        <v>11</v>
      </c>
      <c r="C132" s="6">
        <v>1</v>
      </c>
      <c r="D132" s="19"/>
      <c r="E132" s="5" t="s">
        <v>1</v>
      </c>
      <c r="F132" s="27">
        <f t="shared" si="12"/>
        <v>100000</v>
      </c>
      <c r="G132" s="27">
        <f t="shared" si="12"/>
        <v>100000</v>
      </c>
    </row>
    <row r="133" spans="1:7" ht="31.5" x14ac:dyDescent="0.2">
      <c r="A133" s="18" t="s">
        <v>44</v>
      </c>
      <c r="B133" s="6">
        <v>11</v>
      </c>
      <c r="C133" s="6">
        <v>1</v>
      </c>
      <c r="D133" s="19" t="s">
        <v>108</v>
      </c>
      <c r="E133" s="5" t="s">
        <v>1</v>
      </c>
      <c r="F133" s="27">
        <f t="shared" si="12"/>
        <v>100000</v>
      </c>
      <c r="G133" s="27">
        <f t="shared" si="12"/>
        <v>100000</v>
      </c>
    </row>
    <row r="134" spans="1:7" ht="47.25" x14ac:dyDescent="0.2">
      <c r="A134" s="18" t="s">
        <v>3</v>
      </c>
      <c r="B134" s="6">
        <v>11</v>
      </c>
      <c r="C134" s="6">
        <v>1</v>
      </c>
      <c r="D134" s="19" t="s">
        <v>108</v>
      </c>
      <c r="E134" s="5">
        <v>200</v>
      </c>
      <c r="F134" s="27">
        <f t="shared" si="12"/>
        <v>100000</v>
      </c>
      <c r="G134" s="27">
        <f t="shared" si="12"/>
        <v>100000</v>
      </c>
    </row>
    <row r="135" spans="1:7" ht="47.25" x14ac:dyDescent="0.2">
      <c r="A135" s="18" t="s">
        <v>2</v>
      </c>
      <c r="B135" s="6">
        <v>11</v>
      </c>
      <c r="C135" s="6">
        <v>1</v>
      </c>
      <c r="D135" s="19" t="s">
        <v>108</v>
      </c>
      <c r="E135" s="5">
        <v>240</v>
      </c>
      <c r="F135" s="27">
        <v>100000</v>
      </c>
      <c r="G135" s="27">
        <v>100000</v>
      </c>
    </row>
    <row r="136" spans="1:7" ht="25.5" customHeight="1" x14ac:dyDescent="0.2">
      <c r="A136" s="18" t="s">
        <v>72</v>
      </c>
      <c r="B136" s="6">
        <v>55</v>
      </c>
      <c r="C136" s="6">
        <v>55</v>
      </c>
      <c r="D136" s="19" t="s">
        <v>109</v>
      </c>
      <c r="E136" s="5"/>
      <c r="F136" s="27">
        <v>1444655.1</v>
      </c>
      <c r="G136" s="27">
        <v>2038471.5</v>
      </c>
    </row>
    <row r="137" spans="1:7" ht="15.75" x14ac:dyDescent="0.25">
      <c r="A137" s="36" t="s">
        <v>0</v>
      </c>
      <c r="B137" s="37"/>
      <c r="C137" s="37"/>
      <c r="D137" s="37"/>
      <c r="E137" s="38"/>
      <c r="F137" s="26">
        <f>F14+F56+F64+F67+F76+F106+F110+F125+F130+F136</f>
        <v>41275860</v>
      </c>
      <c r="G137" s="26">
        <f>G14+G56+G64+G67+G76+G106+G110+G125+G130+G136</f>
        <v>40769430</v>
      </c>
    </row>
    <row r="138" spans="1:7" ht="12" customHeight="1" x14ac:dyDescent="0.25">
      <c r="A138" s="4"/>
      <c r="B138" s="4"/>
      <c r="C138" s="4"/>
      <c r="D138" s="3"/>
      <c r="E138" s="2"/>
      <c r="F138" s="20"/>
      <c r="G138" s="20"/>
    </row>
    <row r="139" spans="1:7" ht="12.75" customHeight="1" x14ac:dyDescent="0.25">
      <c r="A139" s="4"/>
      <c r="B139" s="4"/>
      <c r="C139" s="4"/>
      <c r="D139" s="3"/>
      <c r="E139" s="2"/>
      <c r="F139" s="20"/>
      <c r="G139" s="20"/>
    </row>
  </sheetData>
  <mergeCells count="7">
    <mergeCell ref="G8:H8"/>
    <mergeCell ref="A137:E137"/>
    <mergeCell ref="C2:F2"/>
    <mergeCell ref="C3:F3"/>
    <mergeCell ref="A6:F6"/>
    <mergeCell ref="E8:F8"/>
    <mergeCell ref="A10:F10"/>
  </mergeCells>
  <pageMargins left="0.98425196850393704" right="0.39370078740157483" top="0.39370078740157483" bottom="0.39370078740157483" header="0.51181102362204722" footer="0.51181102362204722"/>
  <pageSetup paperSize="9" scale="75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№5. Таблица 1. Ра</vt:lpstr>
      <vt:lpstr>'Приложение №5. Таблица 1. Ра'!Заголовки_для_печати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2019-11-18T04:32:36Z</cp:lastPrinted>
  <dcterms:created xsi:type="dcterms:W3CDTF">2016-10-26T08:54:21Z</dcterms:created>
  <dcterms:modified xsi:type="dcterms:W3CDTF">2019-11-21T08:32:44Z</dcterms:modified>
</cp:coreProperties>
</file>